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995" windowHeight="12525" activeTab="0"/>
  </bookViews>
  <sheets>
    <sheet name="TRFGM7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<sst xmlns="http://schemas.openxmlformats.org/spreadsheetml/2006/main" count="21" uniqueCount="18">
  <si>
    <t>Tableau RFGM. Répartition des greffons selon la source de CSH pour les patients nationaux</t>
  </si>
  <si>
    <t>Greffons</t>
  </si>
  <si>
    <t>MOELLE</t>
  </si>
  <si>
    <t>CSP</t>
  </si>
  <si>
    <t>USP</t>
  </si>
  <si>
    <t>simples</t>
  </si>
  <si>
    <t>doubles</t>
  </si>
  <si>
    <t>TOTAL</t>
  </si>
  <si>
    <t>+20,9%</t>
  </si>
  <si>
    <t>+23,1%</t>
  </si>
  <si>
    <t>+9,5%</t>
  </si>
  <si>
    <t>+7,0%</t>
  </si>
  <si>
    <t>+5,0%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</si>
  <si>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</si>
  <si>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</si>
  <si>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</si>
  <si>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simples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</si>
  <si>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doubles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</si>
</sst>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[Red]\-#,##0&quot; F&quot;"/>
    <numFmt numFmtId="173" formatCode="#,##0.00&quot; F&quot;;[Red]\-#,##0.00&quot; F&quot;"/>
    <numFmt numFmtId="174" formatCode="0.0%"/>
    <numFmt numFmtId="175" formatCode="0.0"/>
    <numFmt numFmtId="176" formatCode="#,##0.00[$€];[Red]\-#,##0.00[$€]"/>
    <numFmt numFmtId="177" formatCode="#,##0&quot; F&quot;;\-#,##0&quot; F&quot;"/>
    <numFmt numFmtId="178" formatCode="#,##0.00&quot; F&quot;;\-#,##0.00&quot; F&quot;"/>
    <numFmt numFmtId="179" formatCode="_-* #,##0&quot; F&quot;_-;\-* #,##0&quot; F&quot;_-;_-* &quot;-&quot;&quot; F&quot;_-;_-@_-"/>
    <numFmt numFmtId="180" formatCode="_-* #,##0_ _F_-;\-* #,##0_ _F_-;_-* &quot;-&quot;_ _F_-;_-@_-"/>
    <numFmt numFmtId="181" formatCode="_-* #,##0.00&quot; F&quot;_-;\-* #,##0.00&quot; F&quot;_-;_-* &quot;-&quot;??&quot; F&quot;_-;_-@_-"/>
    <numFmt numFmtId="182" formatCode="_-* #,##0.00_ _F_-;\-* #,##0.00_ _F_-;_-* &quot;-&quot;??_ _F_-;_-@_-"/>
    <numFmt numFmtId="183" formatCode="mmm"/>
    <numFmt numFmtId="184" formatCode="0.000"/>
    <numFmt numFmtId="185" formatCode="0.0000"/>
    <numFmt numFmtId="186" formatCode="#&quot; &quot;??/100"/>
    <numFmt numFmtId="187" formatCode="mmm\-yyyy"/>
    <numFmt numFmtId="188" formatCode="d\-mmm\-yyyy"/>
    <numFmt numFmtId="189" formatCode="d\ mmmm\ yyyy"/>
    <numFmt numFmtId="190" formatCode="dd/mm/yy"/>
    <numFmt numFmtId="191" formatCode="#,##0.0"/>
    <numFmt numFmtId="192" formatCode="0.000%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_-* #,##0\ _F_-;\-* #,##0\ _F_-;_-* &quot;-&quot;??\ _F_-;_-@_-"/>
    <numFmt numFmtId="197" formatCode="#,##0.00\ [$€-1]"/>
    <numFmt numFmtId="198" formatCode="#,##0\ [$€-1]"/>
    <numFmt numFmtId="199" formatCode="#,##0.0000"/>
    <numFmt numFmtId="200" formatCode="#,##0.00000"/>
    <numFmt numFmtId="201" formatCode="#,##0.00\ &quot;F&quot;"/>
    <numFmt numFmtId="202" formatCode="0.00000"/>
    <numFmt numFmtId="203" formatCode="0.000000"/>
    <numFmt numFmtId="204" formatCode="0.000000000"/>
    <numFmt numFmtId="205" formatCode="0.00000000"/>
    <numFmt numFmtId="206" formatCode="0.0000000"/>
    <numFmt numFmtId="207" formatCode="#,##0.0\ _€;[Red]\-#,##0.0\ _€"/>
    <numFmt numFmtId="208" formatCode="d/m"/>
    <numFmt numFmtId="209" formatCode="yyyy"/>
    <numFmt numFmtId="210" formatCode="0.0000%"/>
    <numFmt numFmtId="211" formatCode="0.0000000000"/>
    <numFmt numFmtId="212" formatCode="0.00000000000"/>
    <numFmt numFmtId="213" formatCode="#,##0.0\ _F"/>
    <numFmt numFmtId="214" formatCode="[$-40C]dddd\ d\ mmmm\ yyyy"/>
    <numFmt numFmtId="215" formatCode="\+##0%;\-##0%;0"/>
    <numFmt numFmtId="216" formatCode="\+##0%;\-##0%;0%"/>
    <numFmt numFmtId="217" formatCode="0.000000000000"/>
    <numFmt numFmtId="218" formatCode="#,##0_ ;[Red]\-#,##0\ 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Geneva"/>
      <family val="0"/>
    </font>
    <font>
      <sz val="9"/>
      <name val="Geneva"/>
      <family val="0"/>
    </font>
    <font>
      <sz val="11"/>
      <name val="Geneva"/>
      <family val="0"/>
    </font>
    <font>
      <sz val="12"/>
      <name val="Geneva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74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22">
      <alignment/>
      <protection/>
    </xf>
    <xf numFmtId="0" fontId="8" fillId="0" borderId="0" xfId="22" applyFont="1">
      <alignment/>
      <protection/>
    </xf>
    <xf numFmtId="0" fontId="9" fillId="0" borderId="0" xfId="22" applyFont="1" applyAlignment="1">
      <alignment vertical="center"/>
      <protection/>
    </xf>
    <xf numFmtId="0" fontId="10" fillId="2" borderId="1" xfId="22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0" fillId="0" borderId="0" xfId="22" applyAlignment="1">
      <alignment vertical="center"/>
      <protection/>
    </xf>
    <xf numFmtId="0" fontId="12" fillId="0" borderId="2" xfId="22" applyFont="1" applyBorder="1" applyAlignment="1">
      <alignment horizontal="left" vertical="center" indent="1"/>
      <protection/>
    </xf>
    <xf numFmtId="0" fontId="12" fillId="0" borderId="0" xfId="22" applyFont="1" applyBorder="1" applyAlignment="1">
      <alignment horizontal="right" vertical="center"/>
      <protection/>
    </xf>
    <xf numFmtId="174" fontId="13" fillId="0" borderId="2" xfId="23" applyNumberFormat="1" applyFont="1" applyBorder="1" applyAlignment="1">
      <alignment horizontal="right"/>
    </xf>
    <xf numFmtId="0" fontId="12" fillId="0" borderId="0" xfId="22" applyFont="1" applyFill="1" applyBorder="1" applyAlignment="1">
      <alignment horizontal="right" vertical="center"/>
      <protection/>
    </xf>
    <xf numFmtId="1" fontId="12" fillId="0" borderId="0" xfId="22" applyNumberFormat="1" applyFont="1" applyFill="1" applyBorder="1" applyAlignment="1">
      <alignment horizontal="right" vertical="center"/>
      <protection/>
    </xf>
    <xf numFmtId="174" fontId="13" fillId="0" borderId="2" xfId="2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2" fillId="0" borderId="3" xfId="22" applyFont="1" applyBorder="1" applyAlignment="1">
      <alignment horizontal="left" vertical="center" indent="1"/>
      <protection/>
    </xf>
    <xf numFmtId="174" fontId="13" fillId="0" borderId="3" xfId="23" applyNumberFormat="1" applyFont="1" applyBorder="1" applyAlignment="1">
      <alignment horizontal="right"/>
    </xf>
    <xf numFmtId="1" fontId="12" fillId="0" borderId="0" xfId="23" applyNumberFormat="1" applyFont="1" applyBorder="1" applyAlignment="1">
      <alignment horizontal="right"/>
    </xf>
    <xf numFmtId="174" fontId="13" fillId="0" borderId="3" xfId="23" applyNumberFormat="1" applyFont="1" applyFill="1" applyBorder="1" applyAlignment="1">
      <alignment horizontal="right"/>
    </xf>
    <xf numFmtId="0" fontId="12" fillId="0" borderId="4" xfId="22" applyFont="1" applyBorder="1" applyAlignment="1">
      <alignment horizontal="left" vertical="center" indent="1"/>
      <protection/>
    </xf>
    <xf numFmtId="0" fontId="12" fillId="0" borderId="5" xfId="22" applyFont="1" applyBorder="1" applyAlignment="1">
      <alignment horizontal="right" vertical="center"/>
      <protection/>
    </xf>
    <xf numFmtId="174" fontId="13" fillId="0" borderId="6" xfId="23" applyNumberFormat="1" applyFont="1" applyBorder="1" applyAlignment="1">
      <alignment horizontal="right"/>
    </xf>
    <xf numFmtId="0" fontId="12" fillId="0" borderId="5" xfId="22" applyFont="1" applyFill="1" applyBorder="1" applyAlignment="1">
      <alignment horizontal="right" vertical="center"/>
      <protection/>
    </xf>
    <xf numFmtId="1" fontId="12" fillId="0" borderId="5" xfId="22" applyNumberFormat="1" applyFont="1" applyFill="1" applyBorder="1" applyAlignment="1">
      <alignment horizontal="right" vertical="center"/>
      <protection/>
    </xf>
    <xf numFmtId="174" fontId="13" fillId="0" borderId="6" xfId="23" applyNumberFormat="1" applyFont="1" applyFill="1" applyBorder="1" applyAlignment="1">
      <alignment horizontal="right"/>
    </xf>
    <xf numFmtId="0" fontId="12" fillId="0" borderId="6" xfId="22" applyFont="1" applyBorder="1" applyAlignment="1">
      <alignment horizontal="left" vertical="center" indent="1"/>
      <protection/>
    </xf>
    <xf numFmtId="0" fontId="0" fillId="0" borderId="0" xfId="22" applyFont="1">
      <alignment/>
      <protection/>
    </xf>
    <xf numFmtId="0" fontId="10" fillId="2" borderId="7" xfId="22" applyFont="1" applyFill="1" applyBorder="1" applyAlignment="1">
      <alignment horizontal="right" vertical="center"/>
      <protection/>
    </xf>
    <xf numFmtId="0" fontId="14" fillId="2" borderId="8" xfId="22" applyFont="1" applyFill="1" applyBorder="1" applyAlignment="1">
      <alignment horizontal="right"/>
      <protection/>
    </xf>
    <xf numFmtId="0" fontId="10" fillId="2" borderId="8" xfId="2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4" fontId="15" fillId="0" borderId="0" xfId="22" applyNumberFormat="1" applyFont="1" applyBorder="1" applyAlignment="1" quotePrefix="1">
      <alignment horizontal="right" vertical="center"/>
      <protection/>
    </xf>
    <xf numFmtId="9" fontId="15" fillId="0" borderId="0" xfId="22" applyNumberFormat="1" applyFont="1" applyBorder="1" applyAlignment="1" quotePrefix="1">
      <alignment horizontal="right" vertical="center"/>
      <protection/>
    </xf>
    <xf numFmtId="9" fontId="15" fillId="0" borderId="0" xfId="0" applyNumberFormat="1" applyFont="1" applyAlignment="1" quotePrefix="1">
      <alignment horizontal="left" vertical="center"/>
    </xf>
    <xf numFmtId="0" fontId="6" fillId="0" borderId="0" xfId="0" applyFont="1" applyAlignment="1">
      <alignment horizontal="right"/>
    </xf>
    <xf numFmtId="175" fontId="8" fillId="0" borderId="0" xfId="23" applyNumberFormat="1" applyFont="1" applyAlignment="1">
      <alignment/>
    </xf>
    <xf numFmtId="0" fontId="1" fillId="2" borderId="1" xfId="22" applyFont="1" applyFill="1" applyBorder="1" applyAlignment="1">
      <alignment horizontal="center" vertical="center" textRotation="90"/>
      <protection/>
    </xf>
    <xf numFmtId="0" fontId="10" fillId="2" borderId="1" xfId="22" applyFont="1" applyFill="1" applyBorder="1" applyAlignment="1">
      <alignment horizontal="center" vertic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05-Bilan des prélèvemen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762875" y="3314700"/>
          <a:ext cx="0" cy="29527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762875" y="3314700"/>
          <a:ext cx="0" cy="29527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7762875" y="3314700"/>
          <a:ext cx="0" cy="29527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19050</xdr:rowOff>
    </xdr:from>
    <xdr:to>
      <xdr:col>4</xdr:col>
      <xdr:colOff>314325</xdr:colOff>
      <xdr:row>17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771650" y="3124200"/>
          <a:ext cx="771525" cy="20002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314325</xdr:colOff>
      <xdr:row>16</xdr:row>
      <xdr:rowOff>9525</xdr:rowOff>
    </xdr:from>
    <xdr:to>
      <xdr:col>6</xdr:col>
      <xdr:colOff>323850</xdr:colOff>
      <xdr:row>17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543175" y="3114675"/>
          <a:ext cx="923925" cy="20002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323850</xdr:colOff>
      <xdr:row>16</xdr:row>
      <xdr:rowOff>9525</xdr:rowOff>
    </xdr:from>
    <xdr:to>
      <xdr:col>8</xdr:col>
      <xdr:colOff>333375</xdr:colOff>
      <xdr:row>17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467100" y="3114675"/>
          <a:ext cx="923925" cy="20002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390525</xdr:colOff>
      <xdr:row>16</xdr:row>
      <xdr:rowOff>9525</xdr:rowOff>
    </xdr:from>
    <xdr:to>
      <xdr:col>10</xdr:col>
      <xdr:colOff>304800</xdr:colOff>
      <xdr:row>17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4448175" y="3114675"/>
          <a:ext cx="838200" cy="209550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333375</xdr:colOff>
      <xdr:row>16</xdr:row>
      <xdr:rowOff>19050</xdr:rowOff>
    </xdr:from>
    <xdr:to>
      <xdr:col>12</xdr:col>
      <xdr:colOff>257175</xdr:colOff>
      <xdr:row>16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5314950" y="3124200"/>
          <a:ext cx="819150" cy="18097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2:Q22"/>
  <sheetViews>
    <sheetView showGridLines="0" tabSelected="1" workbookViewId="0" topLeftCell="A1">
      <selection activeCell="B1" sqref="B1"/>
    </sheetView>
  </sheetViews>
  <sheetFormatPr defaultColWidth="11.00390625" defaultRowHeight="12.75"/>
  <cols>
    <col min="1" max="1" width="1.12109375" style="0" customWidth="1"/>
    <col min="2" max="2" width="3.25390625" style="0" bestFit="1" customWidth="1"/>
    <col min="3" max="3" width="18.875" style="0" customWidth="1"/>
    <col min="4" max="4" width="6.00390625" style="2" customWidth="1"/>
    <col min="5" max="5" width="6.00390625" style="3" customWidth="1"/>
    <col min="6" max="6" width="6.00390625" style="4" customWidth="1"/>
    <col min="7" max="7" width="6.00390625" style="5" customWidth="1"/>
    <col min="8" max="8" width="6.00390625" style="6" customWidth="1"/>
    <col min="9" max="9" width="6.00390625" style="7" customWidth="1"/>
    <col min="10" max="10" width="6.125" style="7" customWidth="1"/>
    <col min="11" max="11" width="5.625" style="7" customWidth="1"/>
    <col min="12" max="12" width="6.125" style="6" customWidth="1"/>
    <col min="13" max="13" width="6.00390625" style="7" customWidth="1"/>
    <col min="14" max="14" width="0.74609375" style="7" customWidth="1"/>
    <col min="15" max="17" width="6.00390625" style="7" customWidth="1"/>
  </cols>
  <sheetData>
    <row r="2" spans="1:3" ht="14.25">
      <c r="A2" s="1" t="s">
        <v>0</v>
      </c>
      <c r="C2" s="1"/>
    </row>
    <row r="3" ht="14.25">
      <c r="C3" s="1"/>
    </row>
    <row r="4" spans="1:17" ht="3.75" customHeight="1">
      <c r="A4" s="8"/>
      <c r="B4" s="8"/>
      <c r="C4" s="8"/>
      <c r="N4" s="9"/>
      <c r="O4" s="9"/>
      <c r="P4" s="9"/>
      <c r="Q4" s="9"/>
    </row>
    <row r="5" spans="1:13" s="12" customFormat="1" ht="16.5" customHeight="1">
      <c r="A5" s="10"/>
      <c r="B5" s="10"/>
      <c r="C5" s="11" t="s">
        <v>1</v>
      </c>
      <c r="D5" s="43">
        <v>2006</v>
      </c>
      <c r="E5" s="43"/>
      <c r="F5" s="43">
        <v>2007</v>
      </c>
      <c r="G5" s="43"/>
      <c r="H5" s="43">
        <v>2008</v>
      </c>
      <c r="I5" s="43"/>
      <c r="J5" s="43">
        <v>2009</v>
      </c>
      <c r="K5" s="43"/>
      <c r="L5" s="43">
        <v>2010</v>
      </c>
      <c r="M5" s="43"/>
    </row>
    <row r="6" spans="1:13" s="20" customFormat="1" ht="16.5" customHeight="1">
      <c r="A6" s="13"/>
      <c r="B6" s="42" t="s">
        <v>2</v>
      </c>
      <c r="C6" s="14" t="s">
        <v>13</v>
      </c>
      <c r="D6" s="15">
        <v>166</v>
      </c>
      <c r="E6" s="16">
        <f aca="true" t="shared" si="0" ref="E6:E15">D6/$D$16</f>
        <v>0.2610062893081761</v>
      </c>
      <c r="F6" s="17">
        <v>192</v>
      </c>
      <c r="G6" s="16">
        <f aca="true" t="shared" si="1" ref="G6:G15">F6/$F$16</f>
        <v>0.24521072796934865</v>
      </c>
      <c r="H6" s="17">
        <f>192-H7-H8</f>
        <v>189</v>
      </c>
      <c r="I6" s="16">
        <f aca="true" t="shared" si="2" ref="I6:I15">H6/$H$16</f>
        <v>0.220536756126021</v>
      </c>
      <c r="J6" s="17">
        <v>181</v>
      </c>
      <c r="K6" s="16">
        <f aca="true" t="shared" si="3" ref="K6:K15">J6/$J$16</f>
        <v>0.19933920704845814</v>
      </c>
      <c r="L6" s="18">
        <v>209</v>
      </c>
      <c r="M6" s="19">
        <f aca="true" t="shared" si="4" ref="M6:M15">L6/$L$16</f>
        <v>0.21770833333333334</v>
      </c>
    </row>
    <row r="7" spans="1:13" s="20" customFormat="1" ht="16.5" customHeight="1">
      <c r="A7" s="13"/>
      <c r="B7" s="42"/>
      <c r="C7" s="21" t="s">
        <v>14</v>
      </c>
      <c r="D7" s="15">
        <v>1</v>
      </c>
      <c r="E7" s="22">
        <f t="shared" si="0"/>
        <v>0.0015723270440251573</v>
      </c>
      <c r="F7" s="17">
        <v>1</v>
      </c>
      <c r="G7" s="22">
        <f t="shared" si="1"/>
        <v>0.001277139208173691</v>
      </c>
      <c r="H7" s="17">
        <v>1</v>
      </c>
      <c r="I7" s="22">
        <f t="shared" si="2"/>
        <v>0.0011668611435239206</v>
      </c>
      <c r="J7" s="23">
        <v>2</v>
      </c>
      <c r="K7" s="22">
        <f t="shared" si="3"/>
        <v>0.0022026431718061676</v>
      </c>
      <c r="L7" s="18">
        <v>4</v>
      </c>
      <c r="M7" s="24">
        <f t="shared" si="4"/>
        <v>0.004166666666666667</v>
      </c>
    </row>
    <row r="8" spans="1:13" s="20" customFormat="1" ht="16.5" customHeight="1">
      <c r="A8" s="13"/>
      <c r="B8" s="42"/>
      <c r="C8" s="25" t="s">
        <v>15</v>
      </c>
      <c r="D8" s="26">
        <v>2</v>
      </c>
      <c r="E8" s="27">
        <f t="shared" si="0"/>
        <v>0.0031446540880503146</v>
      </c>
      <c r="F8" s="28">
        <v>2</v>
      </c>
      <c r="G8" s="27">
        <f t="shared" si="1"/>
        <v>0.002554278416347382</v>
      </c>
      <c r="H8" s="28">
        <v>2</v>
      </c>
      <c r="I8" s="27">
        <f t="shared" si="2"/>
        <v>0.002333722287047841</v>
      </c>
      <c r="J8" s="28">
        <v>4</v>
      </c>
      <c r="K8" s="27">
        <f t="shared" si="3"/>
        <v>0.004405286343612335</v>
      </c>
      <c r="L8" s="29">
        <v>7</v>
      </c>
      <c r="M8" s="30">
        <f t="shared" si="4"/>
        <v>0.007291666666666667</v>
      </c>
    </row>
    <row r="9" spans="1:13" s="20" customFormat="1" ht="16.5" customHeight="1">
      <c r="A9" s="13"/>
      <c r="B9" s="42" t="s">
        <v>3</v>
      </c>
      <c r="C9" s="21" t="s">
        <v>13</v>
      </c>
      <c r="D9" s="15">
        <v>273</v>
      </c>
      <c r="E9" s="22">
        <f t="shared" si="0"/>
        <v>0.42924528301886794</v>
      </c>
      <c r="F9" s="17">
        <v>353</v>
      </c>
      <c r="G9" s="22">
        <f t="shared" si="1"/>
        <v>0.4508301404853129</v>
      </c>
      <c r="H9" s="17">
        <v>403</v>
      </c>
      <c r="I9" s="22">
        <f t="shared" si="2"/>
        <v>0.47024504084014</v>
      </c>
      <c r="J9" s="17">
        <v>442</v>
      </c>
      <c r="K9" s="22">
        <f t="shared" si="3"/>
        <v>0.486784140969163</v>
      </c>
      <c r="L9" s="18">
        <v>499</v>
      </c>
      <c r="M9" s="24">
        <f t="shared" si="4"/>
        <v>0.5197916666666667</v>
      </c>
    </row>
    <row r="10" spans="1:13" s="20" customFormat="1" ht="16.5" customHeight="1">
      <c r="A10" s="13"/>
      <c r="B10" s="42"/>
      <c r="C10" s="21" t="s">
        <v>14</v>
      </c>
      <c r="D10" s="15">
        <v>9</v>
      </c>
      <c r="E10" s="22">
        <f t="shared" si="0"/>
        <v>0.014150943396226415</v>
      </c>
      <c r="F10" s="17">
        <v>10</v>
      </c>
      <c r="G10" s="22">
        <f t="shared" si="1"/>
        <v>0.01277139208173691</v>
      </c>
      <c r="H10" s="17">
        <v>6</v>
      </c>
      <c r="I10" s="22">
        <f t="shared" si="2"/>
        <v>0.007001166861143524</v>
      </c>
      <c r="J10" s="17">
        <v>8</v>
      </c>
      <c r="K10" s="22">
        <f t="shared" si="3"/>
        <v>0.00881057268722467</v>
      </c>
      <c r="L10" s="18">
        <v>9</v>
      </c>
      <c r="M10" s="24">
        <f t="shared" si="4"/>
        <v>0.009375</v>
      </c>
    </row>
    <row r="11" spans="1:13" s="20" customFormat="1" ht="16.5" customHeight="1">
      <c r="A11" s="13"/>
      <c r="B11" s="42"/>
      <c r="C11" s="25" t="s">
        <v>15</v>
      </c>
      <c r="D11" s="26">
        <v>5</v>
      </c>
      <c r="E11" s="27">
        <f t="shared" si="0"/>
        <v>0.007861635220125786</v>
      </c>
      <c r="F11" s="28">
        <v>7</v>
      </c>
      <c r="G11" s="27">
        <f t="shared" si="1"/>
        <v>0.008939974457215836</v>
      </c>
      <c r="H11" s="28">
        <v>2</v>
      </c>
      <c r="I11" s="27">
        <f t="shared" si="2"/>
        <v>0.002333722287047841</v>
      </c>
      <c r="J11" s="28">
        <v>16</v>
      </c>
      <c r="K11" s="27">
        <f t="shared" si="3"/>
        <v>0.01762114537444934</v>
      </c>
      <c r="L11" s="29">
        <v>9</v>
      </c>
      <c r="M11" s="30">
        <f t="shared" si="4"/>
        <v>0.009375</v>
      </c>
    </row>
    <row r="12" spans="1:13" s="20" customFormat="1" ht="16.5" customHeight="1">
      <c r="A12" s="13"/>
      <c r="B12" s="42" t="s">
        <v>4</v>
      </c>
      <c r="C12" s="21" t="s">
        <v>5</v>
      </c>
      <c r="D12" s="15">
        <v>96</v>
      </c>
      <c r="E12" s="22">
        <f t="shared" si="0"/>
        <v>0.1509433962264151</v>
      </c>
      <c r="F12" s="17">
        <v>95</v>
      </c>
      <c r="G12" s="22">
        <f t="shared" si="1"/>
        <v>0.12132822477650064</v>
      </c>
      <c r="H12" s="17">
        <v>120</v>
      </c>
      <c r="I12" s="22">
        <f t="shared" si="2"/>
        <v>0.14002333722287047</v>
      </c>
      <c r="J12" s="17">
        <v>107</v>
      </c>
      <c r="K12" s="22">
        <f t="shared" si="3"/>
        <v>0.11784140969162996</v>
      </c>
      <c r="L12" s="18">
        <v>83</v>
      </c>
      <c r="M12" s="24">
        <f t="shared" si="4"/>
        <v>0.08645833333333333</v>
      </c>
    </row>
    <row r="13" spans="1:13" s="20" customFormat="1" ht="16.5" customHeight="1">
      <c r="A13" s="13"/>
      <c r="B13" s="42"/>
      <c r="C13" s="21" t="s">
        <v>16</v>
      </c>
      <c r="D13" s="15">
        <v>3</v>
      </c>
      <c r="E13" s="22">
        <f t="shared" si="0"/>
        <v>0.0047169811320754715</v>
      </c>
      <c r="F13" s="17">
        <v>2</v>
      </c>
      <c r="G13" s="22">
        <f t="shared" si="1"/>
        <v>0.002554278416347382</v>
      </c>
      <c r="H13" s="17">
        <v>3</v>
      </c>
      <c r="I13" s="22">
        <f t="shared" si="2"/>
        <v>0.003500583430571762</v>
      </c>
      <c r="J13" s="17">
        <v>9</v>
      </c>
      <c r="K13" s="22">
        <f t="shared" si="3"/>
        <v>0.009911894273127754</v>
      </c>
      <c r="L13" s="18">
        <v>7</v>
      </c>
      <c r="M13" s="24">
        <f t="shared" si="4"/>
        <v>0.007291666666666667</v>
      </c>
    </row>
    <row r="14" spans="1:13" s="20" customFormat="1" ht="16.5" customHeight="1">
      <c r="A14" s="13"/>
      <c r="B14" s="42"/>
      <c r="C14" s="21" t="s">
        <v>6</v>
      </c>
      <c r="D14" s="17">
        <v>72</v>
      </c>
      <c r="E14" s="22">
        <f t="shared" si="0"/>
        <v>0.11320754716981132</v>
      </c>
      <c r="F14" s="17">
        <v>114</v>
      </c>
      <c r="G14" s="22">
        <f t="shared" si="1"/>
        <v>0.14559386973180077</v>
      </c>
      <c r="H14" s="17">
        <f>131-H15</f>
        <v>127</v>
      </c>
      <c r="I14" s="22">
        <f t="shared" si="2"/>
        <v>0.14819136522753792</v>
      </c>
      <c r="J14" s="17">
        <v>126</v>
      </c>
      <c r="K14" s="22">
        <f t="shared" si="3"/>
        <v>0.13876651982378854</v>
      </c>
      <c r="L14" s="18">
        <v>124</v>
      </c>
      <c r="M14" s="24">
        <f t="shared" si="4"/>
        <v>0.12916666666666668</v>
      </c>
    </row>
    <row r="15" spans="1:13" s="20" customFormat="1" ht="16.5" customHeight="1">
      <c r="A15" s="13"/>
      <c r="B15" s="42"/>
      <c r="C15" s="31" t="s">
        <v>17</v>
      </c>
      <c r="D15" s="17">
        <v>9</v>
      </c>
      <c r="E15" s="27">
        <f t="shared" si="0"/>
        <v>0.014150943396226415</v>
      </c>
      <c r="F15" s="17">
        <v>7</v>
      </c>
      <c r="G15" s="27">
        <f t="shared" si="1"/>
        <v>0.008939974457215836</v>
      </c>
      <c r="H15" s="17">
        <v>4</v>
      </c>
      <c r="I15" s="27">
        <f t="shared" si="2"/>
        <v>0.004667444574095682</v>
      </c>
      <c r="J15" s="17">
        <v>13</v>
      </c>
      <c r="K15" s="27">
        <f t="shared" si="3"/>
        <v>0.014317180616740088</v>
      </c>
      <c r="L15" s="18">
        <v>9</v>
      </c>
      <c r="M15" s="30">
        <f t="shared" si="4"/>
        <v>0.009375</v>
      </c>
    </row>
    <row r="16" spans="1:13" s="20" customFormat="1" ht="16.5" customHeight="1">
      <c r="A16" s="13"/>
      <c r="B16" s="32"/>
      <c r="C16" s="11" t="s">
        <v>7</v>
      </c>
      <c r="D16" s="33">
        <f>SUM(D6:D15)</f>
        <v>636</v>
      </c>
      <c r="E16" s="34"/>
      <c r="F16" s="33">
        <f>SUM(F6:F15)</f>
        <v>783</v>
      </c>
      <c r="G16" s="34"/>
      <c r="H16" s="33">
        <f>SUM(H6:H15)</f>
        <v>857</v>
      </c>
      <c r="I16" s="35"/>
      <c r="J16" s="33">
        <f>SUM(J6:J15)</f>
        <v>908</v>
      </c>
      <c r="K16" s="34"/>
      <c r="L16" s="33">
        <f>SUM(L6:L15)</f>
        <v>960</v>
      </c>
      <c r="M16" s="34"/>
    </row>
    <row r="17" spans="1:13" ht="16.5" customHeight="1">
      <c r="A17" s="8"/>
      <c r="B17" s="32"/>
      <c r="C17" s="36"/>
      <c r="D17" s="37" t="s">
        <v>8</v>
      </c>
      <c r="E17" s="7"/>
      <c r="F17" s="38" t="s">
        <v>9</v>
      </c>
      <c r="G17" s="7"/>
      <c r="H17" s="38" t="s">
        <v>10</v>
      </c>
      <c r="I17" s="36"/>
      <c r="J17" s="38" t="s">
        <v>11</v>
      </c>
      <c r="K17" s="36"/>
      <c r="L17" s="39" t="s">
        <v>12</v>
      </c>
      <c r="M17" s="36"/>
    </row>
    <row r="18" spans="1:13" ht="14.25">
      <c r="A18" s="8"/>
      <c r="M18" s="40"/>
    </row>
    <row r="19" ht="3.75" customHeight="1"/>
    <row r="22" ht="14.25">
      <c r="Q22" s="41"/>
    </row>
  </sheetData>
  <mergeCells count="8">
    <mergeCell ref="B9:B11"/>
    <mergeCell ref="B12:B15"/>
    <mergeCell ref="L5:M5"/>
    <mergeCell ref="H5:I5"/>
    <mergeCell ref="D5:E5"/>
    <mergeCell ref="F5:G5"/>
    <mergeCell ref="B6:B8"/>
    <mergeCell ref="J5:K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2011-06-14T12:03:27Z</dcterms:created>
  <dcterms:modified xsi:type="dcterms:W3CDTF">2011-07-13T09:18:45Z</dcterms:modified>
  <cp:category/>
  <cp:version/>
  <cp:contentType/>
  <cp:contentStatus/>
</cp:coreProperties>
</file>