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T RFGM 10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<sst xmlns="http://schemas.openxmlformats.org/spreadsheetml/2006/main" count="32" uniqueCount="24">
  <si>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Total</t>
  </si>
  <si>
    <t>Rhône-Alpes</t>
  </si>
  <si>
    <t>Rennes</t>
  </si>
  <si>
    <t>Poitiers</t>
  </si>
  <si>
    <t>Nouvelles USP</t>
  </si>
  <si>
    <t>Anciennes USP</t>
  </si>
  <si>
    <t>Paris Saint-Louis</t>
  </si>
  <si>
    <t>Montpellier</t>
  </si>
  <si>
    <t>Marseille IPC</t>
  </si>
  <si>
    <t>Créteil</t>
  </si>
  <si>
    <t>Bordeaux</t>
  </si>
  <si>
    <t>Besançon</t>
  </si>
  <si>
    <t>1994-2011</t>
  </si>
  <si>
    <t>USP cédées</t>
  </si>
  <si>
    <t>USP stockées</t>
  </si>
  <si>
    <t>BANQUES</t>
  </si>
  <si>
    <t>Total cédées</t>
  </si>
  <si>
    <t>au 31 décembre 2011</t>
  </si>
  <si>
    <t>au 31 décembre 2010</t>
  </si>
  <si>
    <t>au 31 décembre 2009</t>
  </si>
  <si>
    <t>au 31 décembre 2008</t>
  </si>
  <si>
    <t>au 31 décembre 2007</t>
  </si>
  <si>
    <t xml:space="preserve"> </t>
  </si>
  <si>
    <t>Tableau RFGM 10. Nombre total d’USP cédées par rapport au nombre total d’unités stockées (patients nationaux et internationaux)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</si>
</sst>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[$€];[Red]\-#,##0.00[$€]"/>
  </numFmts>
  <fonts count="48">
    <font>
      <sz val="10"/>
      <name val="Genev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7"/>
      <name val="Arial"/>
      <family val="2"/>
    </font>
    <font>
      <sz val="8"/>
      <color indexed="16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color indexed="16"/>
      <name val="Arial"/>
      <family val="2"/>
    </font>
    <font>
      <b/>
      <i/>
      <sz val="9"/>
      <color indexed="23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8"/>
      <color indexed="23"/>
      <name val="Arial"/>
      <family val="2"/>
    </font>
    <font>
      <b/>
      <sz val="10"/>
      <color indexed="23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1" fillId="27" borderId="3" applyNumberFormat="0" applyFont="0" applyAlignment="0" applyProtection="0"/>
    <xf numFmtId="0" fontId="36" fillId="28" borderId="1" applyNumberFormat="0" applyAlignment="0" applyProtection="0"/>
    <xf numFmtId="165" fontId="0" fillId="0" borderId="0" applyFont="0" applyFill="0" applyBorder="0" applyAlignment="0" applyProtection="0"/>
    <xf numFmtId="0" fontId="37" fillId="2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8" fillId="30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9" fontId="3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4">
    <xf numFmtId="0" fontId="0" fillId="0" borderId="0" xfId="0" applyAlignment="1">
      <alignment/>
    </xf>
    <xf numFmtId="0" fontId="18" fillId="0" borderId="0" xfId="52" applyFont="1">
      <alignment/>
      <protection/>
    </xf>
    <xf numFmtId="0" fontId="18" fillId="0" borderId="0" xfId="52" applyFont="1" applyAlignment="1">
      <alignment horizontal="left"/>
      <protection/>
    </xf>
    <xf numFmtId="0" fontId="19" fillId="0" borderId="0" xfId="52" applyFont="1" applyAlignment="1">
      <alignment horizontal="right"/>
      <protection/>
    </xf>
    <xf numFmtId="0" fontId="20" fillId="0" borderId="0" xfId="52" applyFont="1" applyAlignment="1">
      <alignment/>
      <protection/>
    </xf>
    <xf numFmtId="0" fontId="20" fillId="0" borderId="0" xfId="52" applyFont="1" applyAlignment="1">
      <alignment horizontal="left"/>
      <protection/>
    </xf>
    <xf numFmtId="164" fontId="21" fillId="33" borderId="10" xfId="52" applyNumberFormat="1" applyFont="1" applyFill="1" applyBorder="1" applyAlignment="1">
      <alignment horizontal="right"/>
      <protection/>
    </xf>
    <xf numFmtId="10" fontId="21" fillId="33" borderId="10" xfId="52" applyNumberFormat="1" applyFont="1" applyFill="1" applyBorder="1" applyAlignment="1">
      <alignment horizontal="right"/>
      <protection/>
    </xf>
    <xf numFmtId="0" fontId="22" fillId="33" borderId="11" xfId="52" applyFont="1" applyFill="1" applyBorder="1" applyAlignment="1">
      <alignment horizontal="left" vertical="center"/>
      <protection/>
    </xf>
    <xf numFmtId="0" fontId="22" fillId="33" borderId="12" xfId="52" applyFont="1" applyFill="1" applyBorder="1" applyAlignment="1">
      <alignment horizontal="left" vertical="center"/>
      <protection/>
    </xf>
    <xf numFmtId="0" fontId="23" fillId="0" borderId="0" xfId="52" applyFont="1" applyAlignment="1">
      <alignment/>
      <protection/>
    </xf>
    <xf numFmtId="0" fontId="24" fillId="0" borderId="0" xfId="52" applyFont="1" applyAlignment="1">
      <alignment horizontal="left"/>
      <protection/>
    </xf>
    <xf numFmtId="3" fontId="22" fillId="33" borderId="13" xfId="52" applyNumberFormat="1" applyFont="1" applyFill="1" applyBorder="1" applyAlignment="1">
      <alignment horizontal="right" indent="1"/>
      <protection/>
    </xf>
    <xf numFmtId="1" fontId="22" fillId="33" borderId="13" xfId="52" applyNumberFormat="1" applyFont="1" applyFill="1" applyBorder="1" applyAlignment="1">
      <alignment horizontal="right" indent="1"/>
      <protection/>
    </xf>
    <xf numFmtId="0" fontId="22" fillId="33" borderId="14" xfId="52" applyFont="1" applyFill="1" applyBorder="1" applyAlignment="1">
      <alignment horizontal="left" vertical="center"/>
      <protection/>
    </xf>
    <xf numFmtId="0" fontId="22" fillId="33" borderId="15" xfId="52" applyFont="1" applyFill="1" applyBorder="1" applyAlignment="1">
      <alignment horizontal="left" vertical="center"/>
      <protection/>
    </xf>
    <xf numFmtId="0" fontId="24" fillId="0" borderId="0" xfId="52" applyFont="1" applyAlignment="1">
      <alignment horizontal="right"/>
      <protection/>
    </xf>
    <xf numFmtId="0" fontId="24" fillId="0" borderId="16" xfId="52" applyFont="1" applyBorder="1" applyAlignment="1">
      <alignment horizontal="right"/>
      <protection/>
    </xf>
    <xf numFmtId="164" fontId="25" fillId="0" borderId="10" xfId="52" applyNumberFormat="1" applyFont="1" applyBorder="1" applyAlignment="1">
      <alignment horizontal="right"/>
      <protection/>
    </xf>
    <xf numFmtId="9" fontId="25" fillId="0" borderId="10" xfId="52" applyNumberFormat="1" applyFont="1" applyFill="1" applyBorder="1" applyAlignment="1">
      <alignment horizontal="right"/>
      <protection/>
    </xf>
    <xf numFmtId="3" fontId="26" fillId="0" borderId="10" xfId="52" applyNumberFormat="1" applyFont="1" applyFill="1" applyBorder="1" applyAlignment="1" quotePrefix="1">
      <alignment horizontal="center"/>
      <protection/>
    </xf>
    <xf numFmtId="10" fontId="25" fillId="33" borderId="10" xfId="52" applyNumberFormat="1" applyFont="1" applyFill="1" applyBorder="1" applyAlignment="1">
      <alignment horizontal="right"/>
      <protection/>
    </xf>
    <xf numFmtId="3" fontId="26" fillId="33" borderId="10" xfId="52" applyNumberFormat="1" applyFont="1" applyFill="1" applyBorder="1" applyAlignment="1" quotePrefix="1">
      <alignment horizontal="center"/>
      <protection/>
    </xf>
    <xf numFmtId="164" fontId="25" fillId="33" borderId="10" xfId="52" applyNumberFormat="1" applyFont="1" applyFill="1" applyBorder="1" applyAlignment="1">
      <alignment horizontal="right"/>
      <protection/>
    </xf>
    <xf numFmtId="0" fontId="26" fillId="0" borderId="10" xfId="52" applyFont="1" applyBorder="1" applyAlignment="1">
      <alignment horizontal="left" vertical="center"/>
      <protection/>
    </xf>
    <xf numFmtId="0" fontId="26" fillId="0" borderId="10" xfId="52" applyFont="1" applyBorder="1" applyAlignment="1">
      <alignment horizontal="left" vertical="center" indent="1"/>
      <protection/>
    </xf>
    <xf numFmtId="1" fontId="26" fillId="0" borderId="13" xfId="52" applyNumberFormat="1" applyFont="1" applyBorder="1" applyAlignment="1">
      <alignment horizontal="right" indent="1"/>
      <protection/>
    </xf>
    <xf numFmtId="1" fontId="26" fillId="0" borderId="13" xfId="52" applyNumberFormat="1" applyFont="1" applyFill="1" applyBorder="1" applyAlignment="1">
      <alignment horizontal="right" indent="1"/>
      <protection/>
    </xf>
    <xf numFmtId="3" fontId="26" fillId="0" borderId="13" xfId="52" applyNumberFormat="1" applyFont="1" applyFill="1" applyBorder="1" applyAlignment="1" quotePrefix="1">
      <alignment horizontal="right" indent="1"/>
      <protection/>
    </xf>
    <xf numFmtId="10" fontId="25" fillId="33" borderId="13" xfId="52" applyNumberFormat="1" applyFont="1" applyFill="1" applyBorder="1" applyAlignment="1">
      <alignment horizontal="right" indent="1"/>
      <protection/>
    </xf>
    <xf numFmtId="3" fontId="26" fillId="33" borderId="13" xfId="52" applyNumberFormat="1" applyFont="1" applyFill="1" applyBorder="1" applyAlignment="1" quotePrefix="1">
      <alignment horizontal="right" indent="1"/>
      <protection/>
    </xf>
    <xf numFmtId="164" fontId="25" fillId="33" borderId="13" xfId="52" applyNumberFormat="1" applyFont="1" applyFill="1" applyBorder="1" applyAlignment="1">
      <alignment horizontal="right" indent="1"/>
      <protection/>
    </xf>
    <xf numFmtId="0" fontId="26" fillId="0" borderId="13" xfId="52" applyFont="1" applyBorder="1" applyAlignment="1">
      <alignment horizontal="left" vertical="center"/>
      <protection/>
    </xf>
    <xf numFmtId="0" fontId="26" fillId="0" borderId="13" xfId="52" applyFont="1" applyBorder="1" applyAlignment="1">
      <alignment horizontal="left" vertical="center" indent="1"/>
      <protection/>
    </xf>
    <xf numFmtId="164" fontId="25" fillId="0" borderId="17" xfId="52" applyNumberFormat="1" applyFont="1" applyBorder="1" applyAlignment="1">
      <alignment horizontal="right"/>
      <protection/>
    </xf>
    <xf numFmtId="9" fontId="25" fillId="0" borderId="17" xfId="52" applyNumberFormat="1" applyFont="1" applyFill="1" applyBorder="1" applyAlignment="1">
      <alignment horizontal="right"/>
      <protection/>
    </xf>
    <xf numFmtId="1" fontId="26" fillId="0" borderId="17" xfId="52" applyNumberFormat="1" applyFont="1" applyBorder="1" applyAlignment="1">
      <alignment horizontal="right"/>
      <protection/>
    </xf>
    <xf numFmtId="1" fontId="26" fillId="0" borderId="17" xfId="52" applyNumberFormat="1" applyFont="1" applyFill="1" applyBorder="1" applyAlignment="1">
      <alignment horizontal="right" indent="1"/>
      <protection/>
    </xf>
    <xf numFmtId="3" fontId="26" fillId="0" borderId="17" xfId="52" applyNumberFormat="1" applyFont="1" applyFill="1" applyBorder="1" applyAlignment="1" quotePrefix="1">
      <alignment horizontal="center"/>
      <protection/>
    </xf>
    <xf numFmtId="10" fontId="25" fillId="0" borderId="17" xfId="52" applyNumberFormat="1" applyFont="1" applyFill="1" applyBorder="1" applyAlignment="1">
      <alignment horizontal="right"/>
      <protection/>
    </xf>
    <xf numFmtId="164" fontId="25" fillId="0" borderId="17" xfId="52" applyNumberFormat="1" applyFont="1" applyFill="1" applyBorder="1" applyAlignment="1">
      <alignment horizontal="right"/>
      <protection/>
    </xf>
    <xf numFmtId="0" fontId="26" fillId="0" borderId="17" xfId="52" applyFont="1" applyBorder="1" applyAlignment="1">
      <alignment horizontal="left" vertical="center"/>
      <protection/>
    </xf>
    <xf numFmtId="0" fontId="26" fillId="0" borderId="17" xfId="52" applyFont="1" applyBorder="1" applyAlignment="1">
      <alignment horizontal="left" vertical="center" indent="1"/>
      <protection/>
    </xf>
    <xf numFmtId="3" fontId="26" fillId="0" borderId="17" xfId="52" applyNumberFormat="1" applyFont="1" applyFill="1" applyBorder="1" applyAlignment="1" quotePrefix="1">
      <alignment horizontal="right" indent="1"/>
      <protection/>
    </xf>
    <xf numFmtId="10" fontId="25" fillId="0" borderId="17" xfId="52" applyNumberFormat="1" applyFont="1" applyFill="1" applyBorder="1" applyAlignment="1">
      <alignment horizontal="right" indent="1"/>
      <protection/>
    </xf>
    <xf numFmtId="164" fontId="25" fillId="0" borderId="17" xfId="52" applyNumberFormat="1" applyFont="1" applyFill="1" applyBorder="1" applyAlignment="1">
      <alignment horizontal="right" indent="1"/>
      <protection/>
    </xf>
    <xf numFmtId="0" fontId="27" fillId="0" borderId="0" xfId="52" applyFont="1" applyAlignment="1">
      <alignment horizontal="right"/>
      <protection/>
    </xf>
    <xf numFmtId="0" fontId="27" fillId="0" borderId="0" xfId="52" applyFont="1" applyAlignment="1">
      <alignment horizontal="left"/>
      <protection/>
    </xf>
    <xf numFmtId="164" fontId="25" fillId="0" borderId="17" xfId="52" applyNumberFormat="1" applyFont="1" applyFill="1" applyBorder="1" applyAlignment="1">
      <alignment horizontal="center"/>
      <protection/>
    </xf>
    <xf numFmtId="0" fontId="28" fillId="0" borderId="0" xfId="52" applyFont="1" applyAlignment="1">
      <alignment/>
      <protection/>
    </xf>
    <xf numFmtId="3" fontId="26" fillId="0" borderId="13" xfId="52" applyNumberFormat="1" applyFont="1" applyFill="1" applyBorder="1" applyAlignment="1">
      <alignment horizontal="right" indent="1"/>
      <protection/>
    </xf>
    <xf numFmtId="0" fontId="26" fillId="0" borderId="13" xfId="52" applyFont="1" applyBorder="1" applyAlignment="1">
      <alignment horizontal="left" vertical="center"/>
      <protection/>
    </xf>
    <xf numFmtId="164" fontId="25" fillId="0" borderId="10" xfId="52" applyNumberFormat="1" applyFont="1" applyFill="1" applyBorder="1" applyAlignment="1">
      <alignment horizontal="right"/>
      <protection/>
    </xf>
    <xf numFmtId="9" fontId="25" fillId="33" borderId="10" xfId="52" applyNumberFormat="1" applyFont="1" applyFill="1" applyBorder="1" applyAlignment="1">
      <alignment horizontal="right"/>
      <protection/>
    </xf>
    <xf numFmtId="0" fontId="26" fillId="0" borderId="10" xfId="52" applyFont="1" applyBorder="1" applyAlignment="1">
      <alignment horizontal="left"/>
      <protection/>
    </xf>
    <xf numFmtId="1" fontId="26" fillId="0" borderId="13" xfId="52" applyNumberFormat="1" applyFont="1" applyBorder="1" applyAlignment="1">
      <alignment horizontal="right"/>
      <protection/>
    </xf>
    <xf numFmtId="9" fontId="25" fillId="33" borderId="13" xfId="52" applyNumberFormat="1" applyFont="1" applyFill="1" applyBorder="1" applyAlignment="1">
      <alignment horizontal="right"/>
      <protection/>
    </xf>
    <xf numFmtId="164" fontId="25" fillId="33" borderId="13" xfId="52" applyNumberFormat="1" applyFont="1" applyFill="1" applyBorder="1" applyAlignment="1">
      <alignment horizontal="right"/>
      <protection/>
    </xf>
    <xf numFmtId="0" fontId="26" fillId="0" borderId="13" xfId="52" applyFont="1" applyBorder="1" applyAlignment="1">
      <alignment horizontal="left"/>
      <protection/>
    </xf>
    <xf numFmtId="3" fontId="26" fillId="0" borderId="17" xfId="52" applyNumberFormat="1" applyFont="1" applyFill="1" applyBorder="1" applyAlignment="1">
      <alignment horizontal="right" indent="1"/>
      <protection/>
    </xf>
    <xf numFmtId="0" fontId="26" fillId="0" borderId="17" xfId="52" applyFont="1" applyBorder="1" applyAlignment="1">
      <alignment horizontal="left"/>
      <protection/>
    </xf>
    <xf numFmtId="0" fontId="28" fillId="0" borderId="0" xfId="52" applyFont="1" applyAlignment="1">
      <alignment horizontal="left"/>
      <protection/>
    </xf>
    <xf numFmtId="1" fontId="26" fillId="0" borderId="17" xfId="52" applyNumberFormat="1" applyFont="1" applyBorder="1" applyAlignment="1">
      <alignment horizontal="right" indent="1"/>
      <protection/>
    </xf>
    <xf numFmtId="10" fontId="25" fillId="0" borderId="10" xfId="52" applyNumberFormat="1" applyFont="1" applyFill="1" applyBorder="1" applyAlignment="1">
      <alignment horizontal="right"/>
      <protection/>
    </xf>
    <xf numFmtId="10" fontId="25" fillId="33" borderId="13" xfId="52" applyNumberFormat="1" applyFont="1" applyFill="1" applyBorder="1" applyAlignment="1">
      <alignment horizontal="right"/>
      <protection/>
    </xf>
    <xf numFmtId="3" fontId="26" fillId="0" borderId="10" xfId="52" applyNumberFormat="1" applyFont="1" applyFill="1" applyBorder="1" applyAlignment="1">
      <alignment horizontal="right" indent="1"/>
      <protection/>
    </xf>
    <xf numFmtId="0" fontId="28" fillId="0" borderId="0" xfId="52" applyFont="1" applyAlignment="1">
      <alignment horizontal="center"/>
      <protection/>
    </xf>
    <xf numFmtId="0" fontId="22" fillId="33" borderId="18" xfId="52" applyFont="1" applyFill="1" applyBorder="1" applyAlignment="1">
      <alignment horizontal="right" vertical="center" wrapText="1"/>
      <protection/>
    </xf>
    <xf numFmtId="0" fontId="22" fillId="33" borderId="18" xfId="52" applyFont="1" applyFill="1" applyBorder="1" applyAlignment="1">
      <alignment horizontal="center" vertical="center"/>
      <protection/>
    </xf>
    <xf numFmtId="0" fontId="22" fillId="33" borderId="19" xfId="52" applyFont="1" applyFill="1" applyBorder="1" applyAlignment="1">
      <alignment horizontal="right" vertical="center" wrapText="1"/>
      <protection/>
    </xf>
    <xf numFmtId="0" fontId="22" fillId="33" borderId="20" xfId="52" applyFont="1" applyFill="1" applyBorder="1" applyAlignment="1">
      <alignment horizontal="right" vertical="center" wrapText="1"/>
      <protection/>
    </xf>
    <xf numFmtId="0" fontId="26" fillId="0" borderId="0" xfId="52" applyFont="1">
      <alignment/>
      <protection/>
    </xf>
    <xf numFmtId="0" fontId="18" fillId="0" borderId="0" xfId="52" applyFont="1" applyAlignment="1">
      <alignment horizontal="center"/>
      <protection/>
    </xf>
    <xf numFmtId="0" fontId="29" fillId="0" borderId="0" xfId="52" applyFont="1" applyAlignment="1">
      <alignment horizontal="left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USP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showGridLines="0" tabSelected="1" zoomScalePageLayoutView="0" workbookViewId="0" topLeftCell="A1">
      <selection activeCell="A2" sqref="A2:N27"/>
    </sheetView>
  </sheetViews>
  <sheetFormatPr defaultColWidth="11.00390625" defaultRowHeight="12.75"/>
  <cols>
    <col min="1" max="1" width="0.875" style="1" customWidth="1"/>
    <col min="2" max="2" width="17.00390625" style="1" bestFit="1" customWidth="1"/>
    <col min="3" max="3" width="14.125" style="1" bestFit="1" customWidth="1"/>
    <col min="4" max="11" width="8.375" style="1" customWidth="1"/>
    <col min="12" max="12" width="8.375" style="0" customWidth="1"/>
    <col min="13" max="13" width="8.00390625" style="0" customWidth="1"/>
    <col min="14" max="14" width="8.375" style="1" customWidth="1"/>
    <col min="15" max="15" width="0.74609375" style="1" customWidth="1"/>
    <col min="16" max="16" width="0" style="2" hidden="1" customWidth="1"/>
    <col min="17" max="16384" width="11.375" style="1" customWidth="1"/>
  </cols>
  <sheetData>
    <row r="2" spans="2:14" ht="12.75">
      <c r="B2" s="73" t="s">
        <v>23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3" ht="3.75" customHeight="1">
      <c r="A3" s="72"/>
      <c r="B3" s="72"/>
      <c r="C3" s="72"/>
    </row>
    <row r="4" spans="2:14" ht="28.5" customHeight="1">
      <c r="B4" s="71" t="s">
        <v>22</v>
      </c>
      <c r="C4" s="71"/>
      <c r="D4" s="70" t="s">
        <v>21</v>
      </c>
      <c r="E4" s="69"/>
      <c r="F4" s="70" t="s">
        <v>20</v>
      </c>
      <c r="G4" s="69"/>
      <c r="H4" s="70" t="s">
        <v>19</v>
      </c>
      <c r="I4" s="69"/>
      <c r="J4" s="70" t="s">
        <v>18</v>
      </c>
      <c r="K4" s="69"/>
      <c r="L4" s="70" t="s">
        <v>17</v>
      </c>
      <c r="M4" s="69"/>
      <c r="N4" s="67" t="s">
        <v>16</v>
      </c>
    </row>
    <row r="5" spans="2:16" s="66" customFormat="1" ht="36">
      <c r="B5" s="68" t="s">
        <v>15</v>
      </c>
      <c r="C5" s="68"/>
      <c r="D5" s="67" t="s">
        <v>14</v>
      </c>
      <c r="E5" s="67" t="s">
        <v>13</v>
      </c>
      <c r="F5" s="67" t="s">
        <v>14</v>
      </c>
      <c r="G5" s="67" t="s">
        <v>13</v>
      </c>
      <c r="H5" s="67" t="s">
        <v>14</v>
      </c>
      <c r="I5" s="67" t="s">
        <v>13</v>
      </c>
      <c r="J5" s="67" t="s">
        <v>14</v>
      </c>
      <c r="K5" s="67" t="s">
        <v>13</v>
      </c>
      <c r="L5" s="67" t="s">
        <v>14</v>
      </c>
      <c r="M5" s="67" t="s">
        <v>13</v>
      </c>
      <c r="N5" s="67" t="s">
        <v>12</v>
      </c>
      <c r="P5" s="61"/>
    </row>
    <row r="6" spans="2:16" s="49" customFormat="1" ht="12.75" customHeight="1">
      <c r="B6" s="33" t="s">
        <v>11</v>
      </c>
      <c r="C6" s="58"/>
      <c r="D6" s="50">
        <v>3009</v>
      </c>
      <c r="E6" s="27">
        <v>72</v>
      </c>
      <c r="F6" s="50">
        <v>3500</v>
      </c>
      <c r="G6" s="27">
        <f>72+28</f>
        <v>100</v>
      </c>
      <c r="H6" s="50">
        <v>4177</v>
      </c>
      <c r="I6" s="27">
        <v>58</v>
      </c>
      <c r="J6" s="50">
        <v>5026</v>
      </c>
      <c r="K6" s="27">
        <v>50</v>
      </c>
      <c r="L6" s="50">
        <v>6035</v>
      </c>
      <c r="M6" s="27">
        <v>57</v>
      </c>
      <c r="N6" s="26">
        <f>P6+M6</f>
        <v>587</v>
      </c>
      <c r="P6" s="61">
        <v>530</v>
      </c>
    </row>
    <row r="7" spans="2:16" s="46" customFormat="1" ht="12.75" customHeight="1">
      <c r="B7" s="25"/>
      <c r="C7" s="54"/>
      <c r="D7" s="52"/>
      <c r="E7" s="63">
        <f>E6/D6</f>
        <v>0.023928215353938187</v>
      </c>
      <c r="F7" s="52"/>
      <c r="G7" s="63">
        <f>G6/F6</f>
        <v>0.02857142857142857</v>
      </c>
      <c r="H7" s="52"/>
      <c r="I7" s="63">
        <f>I6/H6</f>
        <v>0.013885563801771606</v>
      </c>
      <c r="J7" s="65"/>
      <c r="K7" s="63">
        <f>K6/J6</f>
        <v>0.009948269001193792</v>
      </c>
      <c r="L7" s="65"/>
      <c r="M7" s="63">
        <f>M6/L6</f>
        <v>0.00944490472245236</v>
      </c>
      <c r="N7" s="18">
        <f>N6/L6</f>
        <v>0.09726594863297432</v>
      </c>
      <c r="P7" s="47"/>
    </row>
    <row r="8" spans="2:16" s="49" customFormat="1" ht="12.75" customHeight="1">
      <c r="B8" s="33" t="s">
        <v>10</v>
      </c>
      <c r="C8" s="60"/>
      <c r="D8" s="59">
        <v>1897</v>
      </c>
      <c r="E8" s="37">
        <v>46</v>
      </c>
      <c r="F8" s="59">
        <v>2180</v>
      </c>
      <c r="G8" s="37">
        <f>32+16</f>
        <v>48</v>
      </c>
      <c r="H8" s="59">
        <v>2575</v>
      </c>
      <c r="I8" s="37">
        <v>54</v>
      </c>
      <c r="J8" s="59">
        <v>3092</v>
      </c>
      <c r="K8" s="37">
        <v>42</v>
      </c>
      <c r="L8" s="59">
        <v>3611</v>
      </c>
      <c r="M8" s="37">
        <v>40</v>
      </c>
      <c r="N8" s="62">
        <f>P8+M8</f>
        <v>338</v>
      </c>
      <c r="P8" s="47">
        <v>298</v>
      </c>
    </row>
    <row r="9" spans="2:16" s="46" customFormat="1" ht="12.75" customHeight="1">
      <c r="B9" s="25"/>
      <c r="C9" s="60"/>
      <c r="D9" s="40"/>
      <c r="E9" s="39">
        <f>E8/D8</f>
        <v>0.024248813916710597</v>
      </c>
      <c r="F9" s="40"/>
      <c r="G9" s="39">
        <f>G8/F8</f>
        <v>0.022018348623853212</v>
      </c>
      <c r="H9" s="40"/>
      <c r="I9" s="39">
        <f>I8/H8</f>
        <v>0.020970873786407766</v>
      </c>
      <c r="J9" s="59"/>
      <c r="K9" s="39">
        <f>K8/J8</f>
        <v>0.013583441138421734</v>
      </c>
      <c r="L9" s="59"/>
      <c r="M9" s="39">
        <f>M8/L8</f>
        <v>0.011077263915812794</v>
      </c>
      <c r="N9" s="34">
        <f>N8/L8</f>
        <v>0.09360288008861811</v>
      </c>
      <c r="P9" s="47"/>
    </row>
    <row r="10" spans="2:16" s="46" customFormat="1" ht="12.75" customHeight="1">
      <c r="B10" s="33" t="s">
        <v>9</v>
      </c>
      <c r="C10" s="58"/>
      <c r="D10" s="57"/>
      <c r="E10" s="64"/>
      <c r="F10" s="57"/>
      <c r="G10" s="64"/>
      <c r="H10" s="57"/>
      <c r="I10" s="64"/>
      <c r="J10" s="50">
        <v>206</v>
      </c>
      <c r="K10" s="27">
        <v>1</v>
      </c>
      <c r="L10" s="50">
        <v>821</v>
      </c>
      <c r="M10" s="27">
        <v>0</v>
      </c>
      <c r="N10" s="55">
        <f>P10+M10</f>
        <v>1</v>
      </c>
      <c r="P10" s="47">
        <v>1</v>
      </c>
    </row>
    <row r="11" spans="2:16" s="46" customFormat="1" ht="12.75" customHeight="1">
      <c r="B11" s="25"/>
      <c r="C11" s="54"/>
      <c r="D11" s="23"/>
      <c r="E11" s="21"/>
      <c r="F11" s="23"/>
      <c r="G11" s="21"/>
      <c r="H11" s="23"/>
      <c r="I11" s="21"/>
      <c r="J11" s="52"/>
      <c r="K11" s="63">
        <f>K10/J10</f>
        <v>0.0048543689320388345</v>
      </c>
      <c r="L11" s="52"/>
      <c r="M11" s="63">
        <f>M10/L10</f>
        <v>0</v>
      </c>
      <c r="N11" s="18">
        <f>N10/L10</f>
        <v>0.001218026796589525</v>
      </c>
      <c r="P11" s="47"/>
    </row>
    <row r="12" spans="2:16" s="16" customFormat="1" ht="12.75" customHeight="1">
      <c r="B12" s="33" t="s">
        <v>8</v>
      </c>
      <c r="C12" s="58"/>
      <c r="D12" s="59">
        <v>17</v>
      </c>
      <c r="E12" s="37">
        <v>2</v>
      </c>
      <c r="F12" s="59">
        <v>16</v>
      </c>
      <c r="G12" s="37">
        <v>1</v>
      </c>
      <c r="H12" s="59">
        <v>16</v>
      </c>
      <c r="I12" s="37">
        <v>0</v>
      </c>
      <c r="J12" s="59">
        <v>13</v>
      </c>
      <c r="K12" s="37">
        <v>2</v>
      </c>
      <c r="L12" s="59">
        <v>188</v>
      </c>
      <c r="M12" s="37">
        <v>0</v>
      </c>
      <c r="N12" s="62">
        <f>P12+M12</f>
        <v>5</v>
      </c>
      <c r="P12" s="61">
        <v>5</v>
      </c>
    </row>
    <row r="13" spans="2:16" s="46" customFormat="1" ht="12.75" customHeight="1">
      <c r="B13" s="42"/>
      <c r="C13" s="60"/>
      <c r="D13" s="40"/>
      <c r="E13" s="35">
        <f>E12/D12</f>
        <v>0.11764705882352941</v>
      </c>
      <c r="F13" s="40"/>
      <c r="G13" s="35">
        <f>G12/F12</f>
        <v>0.0625</v>
      </c>
      <c r="H13" s="40"/>
      <c r="I13" s="35">
        <f>I12/H12</f>
        <v>0</v>
      </c>
      <c r="J13" s="59"/>
      <c r="K13" s="35">
        <f>K12/J12</f>
        <v>0.15384615384615385</v>
      </c>
      <c r="L13" s="59"/>
      <c r="M13" s="35">
        <f>M12/L12</f>
        <v>0</v>
      </c>
      <c r="N13" s="34">
        <f>N12/L12</f>
        <v>0.026595744680851064</v>
      </c>
      <c r="P13" s="47"/>
    </row>
    <row r="14" spans="2:16" s="46" customFormat="1" ht="12.75" customHeight="1">
      <c r="B14" s="33" t="s">
        <v>7</v>
      </c>
      <c r="C14" s="58"/>
      <c r="D14" s="57"/>
      <c r="E14" s="56"/>
      <c r="F14" s="57"/>
      <c r="G14" s="56"/>
      <c r="H14" s="57"/>
      <c r="I14" s="56"/>
      <c r="J14" s="50">
        <v>152</v>
      </c>
      <c r="K14" s="27">
        <v>0</v>
      </c>
      <c r="L14" s="50">
        <v>825</v>
      </c>
      <c r="M14" s="27">
        <v>5</v>
      </c>
      <c r="N14" s="55">
        <f>M14+P14</f>
        <v>5</v>
      </c>
      <c r="P14" s="47">
        <v>0</v>
      </c>
    </row>
    <row r="15" spans="2:16" s="46" customFormat="1" ht="12.75" customHeight="1">
      <c r="B15" s="25"/>
      <c r="C15" s="54"/>
      <c r="D15" s="23"/>
      <c r="E15" s="53"/>
      <c r="F15" s="23"/>
      <c r="G15" s="53"/>
      <c r="H15" s="23"/>
      <c r="I15" s="53"/>
      <c r="J15" s="52"/>
      <c r="K15" s="19">
        <f>K14/J14</f>
        <v>0</v>
      </c>
      <c r="L15" s="52"/>
      <c r="M15" s="19">
        <f>M14/L14</f>
        <v>0.006060606060606061</v>
      </c>
      <c r="N15" s="18">
        <f>N14/L14</f>
        <v>0.006060606060606061</v>
      </c>
      <c r="P15" s="47"/>
    </row>
    <row r="16" spans="2:16" s="49" customFormat="1" ht="12.75" customHeight="1">
      <c r="B16" s="33" t="s">
        <v>6</v>
      </c>
      <c r="C16" s="51" t="s">
        <v>5</v>
      </c>
      <c r="D16" s="50">
        <v>1241</v>
      </c>
      <c r="E16" s="27">
        <v>76</v>
      </c>
      <c r="F16" s="50">
        <v>1177</v>
      </c>
      <c r="G16" s="27">
        <f>34+28+1</f>
        <v>63</v>
      </c>
      <c r="H16" s="50">
        <v>1118</v>
      </c>
      <c r="I16" s="27">
        <v>58</v>
      </c>
      <c r="J16" s="50">
        <v>1091</v>
      </c>
      <c r="K16" s="27">
        <v>27</v>
      </c>
      <c r="L16" s="50">
        <v>1061</v>
      </c>
      <c r="M16" s="27">
        <v>21</v>
      </c>
      <c r="N16" s="26">
        <f>P16+M16</f>
        <v>406</v>
      </c>
      <c r="P16" s="47">
        <v>385</v>
      </c>
    </row>
    <row r="17" spans="2:16" s="46" customFormat="1" ht="12.75" customHeight="1">
      <c r="B17" s="42"/>
      <c r="C17" s="41"/>
      <c r="D17" s="40"/>
      <c r="E17" s="39">
        <f>E16/D16</f>
        <v>0.06124093473005641</v>
      </c>
      <c r="F17" s="48"/>
      <c r="G17" s="39">
        <f>G16/F16</f>
        <v>0.05352591333899745</v>
      </c>
      <c r="H17" s="48"/>
      <c r="I17" s="39">
        <f>I16/H16</f>
        <v>0.0518783542039356</v>
      </c>
      <c r="J17" s="48"/>
      <c r="K17" s="39">
        <f>K16/J16</f>
        <v>0.02474793767186068</v>
      </c>
      <c r="L17" s="48"/>
      <c r="M17" s="39">
        <f>M16/L16</f>
        <v>0.019792648444863337</v>
      </c>
      <c r="N17" s="34">
        <f>N16/L16</f>
        <v>0.3826578699340245</v>
      </c>
      <c r="P17" s="47"/>
    </row>
    <row r="18" spans="2:16" s="16" customFormat="1" ht="12.75" customHeight="1">
      <c r="B18" s="42"/>
      <c r="C18" s="41" t="s">
        <v>4</v>
      </c>
      <c r="D18" s="45"/>
      <c r="E18" s="44"/>
      <c r="F18" s="43">
        <v>178</v>
      </c>
      <c r="G18" s="44"/>
      <c r="H18" s="43">
        <v>509</v>
      </c>
      <c r="I18" s="37">
        <v>4</v>
      </c>
      <c r="J18" s="43">
        <v>888</v>
      </c>
      <c r="K18" s="37">
        <v>11</v>
      </c>
      <c r="L18" s="43">
        <v>1490</v>
      </c>
      <c r="M18" s="37">
        <v>18</v>
      </c>
      <c r="N18" s="36">
        <f>P18+M18</f>
        <v>33</v>
      </c>
      <c r="P18" s="11">
        <v>15</v>
      </c>
    </row>
    <row r="19" spans="2:16" s="16" customFormat="1" ht="12.75" customHeight="1">
      <c r="B19" s="42"/>
      <c r="C19" s="41"/>
      <c r="D19" s="40"/>
      <c r="E19" s="39"/>
      <c r="F19" s="38"/>
      <c r="G19" s="39"/>
      <c r="H19" s="38"/>
      <c r="I19" s="35">
        <f>I18/H18</f>
        <v>0.007858546168958742</v>
      </c>
      <c r="J19" s="38"/>
      <c r="K19" s="35">
        <f>K18/J18</f>
        <v>0.012387387387387387</v>
      </c>
      <c r="L19" s="38"/>
      <c r="M19" s="19">
        <f>M18/L18</f>
        <v>0.012080536912751677</v>
      </c>
      <c r="N19" s="18">
        <f>N18/L18</f>
        <v>0.02214765100671141</v>
      </c>
      <c r="P19" s="11"/>
    </row>
    <row r="20" spans="2:16" s="16" customFormat="1" ht="12.75" customHeight="1">
      <c r="B20" s="33" t="s">
        <v>3</v>
      </c>
      <c r="C20" s="32"/>
      <c r="D20" s="31"/>
      <c r="E20" s="29"/>
      <c r="F20" s="30"/>
      <c r="G20" s="29"/>
      <c r="H20" s="30"/>
      <c r="I20" s="29"/>
      <c r="J20" s="30"/>
      <c r="K20" s="29"/>
      <c r="L20" s="28">
        <v>30</v>
      </c>
      <c r="M20" s="37">
        <v>0</v>
      </c>
      <c r="N20" s="36">
        <f>+I20+M20</f>
        <v>0</v>
      </c>
      <c r="P20" s="11">
        <v>0</v>
      </c>
    </row>
    <row r="21" spans="2:16" s="16" customFormat="1" ht="12.75" customHeight="1">
      <c r="B21" s="25"/>
      <c r="C21" s="24"/>
      <c r="D21" s="23"/>
      <c r="E21" s="21"/>
      <c r="F21" s="22"/>
      <c r="G21" s="21"/>
      <c r="H21" s="22"/>
      <c r="I21" s="21"/>
      <c r="J21" s="22"/>
      <c r="K21" s="21"/>
      <c r="L21" s="20"/>
      <c r="M21" s="19">
        <f>M20/L20</f>
        <v>0</v>
      </c>
      <c r="N21" s="18">
        <f>N20/L20</f>
        <v>0</v>
      </c>
      <c r="P21" s="11"/>
    </row>
    <row r="22" spans="2:16" s="16" customFormat="1" ht="12.75" customHeight="1">
      <c r="B22" s="33" t="s">
        <v>2</v>
      </c>
      <c r="C22" s="32"/>
      <c r="D22" s="31"/>
      <c r="E22" s="29"/>
      <c r="F22" s="30"/>
      <c r="G22" s="29"/>
      <c r="H22" s="30"/>
      <c r="I22" s="29"/>
      <c r="J22" s="30"/>
      <c r="K22" s="29"/>
      <c r="L22" s="28">
        <v>375</v>
      </c>
      <c r="M22" s="37">
        <v>4</v>
      </c>
      <c r="N22" s="36">
        <f>+I22+M22</f>
        <v>4</v>
      </c>
      <c r="P22" s="11">
        <v>0</v>
      </c>
    </row>
    <row r="23" spans="2:16" s="16" customFormat="1" ht="12.75" customHeight="1">
      <c r="B23" s="25"/>
      <c r="C23" s="24"/>
      <c r="D23" s="23"/>
      <c r="E23" s="21"/>
      <c r="F23" s="22"/>
      <c r="G23" s="21"/>
      <c r="H23" s="22"/>
      <c r="I23" s="21"/>
      <c r="J23" s="22"/>
      <c r="K23" s="21"/>
      <c r="L23" s="20"/>
      <c r="M23" s="35">
        <f>M22/L22</f>
        <v>0.010666666666666666</v>
      </c>
      <c r="N23" s="34">
        <f>N22/L22</f>
        <v>0.010666666666666666</v>
      </c>
      <c r="P23" s="11"/>
    </row>
    <row r="24" spans="2:16" s="16" customFormat="1" ht="12.75" customHeight="1">
      <c r="B24" s="33" t="s">
        <v>1</v>
      </c>
      <c r="C24" s="32"/>
      <c r="D24" s="31"/>
      <c r="E24" s="29"/>
      <c r="F24" s="30"/>
      <c r="G24" s="29"/>
      <c r="H24" s="28">
        <v>106</v>
      </c>
      <c r="I24" s="27">
        <v>0</v>
      </c>
      <c r="J24" s="28">
        <v>438</v>
      </c>
      <c r="K24" s="27">
        <v>4</v>
      </c>
      <c r="L24" s="28">
        <v>1719</v>
      </c>
      <c r="M24" s="27">
        <v>0</v>
      </c>
      <c r="N24" s="26">
        <f>I24+M24</f>
        <v>0</v>
      </c>
      <c r="O24" s="17"/>
      <c r="P24" s="11">
        <v>0</v>
      </c>
    </row>
    <row r="25" spans="2:16" s="16" customFormat="1" ht="12.75" customHeight="1">
      <c r="B25" s="25"/>
      <c r="C25" s="24"/>
      <c r="D25" s="23"/>
      <c r="E25" s="21"/>
      <c r="F25" s="22"/>
      <c r="G25" s="21"/>
      <c r="H25" s="20"/>
      <c r="I25" s="19">
        <f>I24/H24</f>
        <v>0</v>
      </c>
      <c r="J25" s="20"/>
      <c r="K25" s="19">
        <f>K24/J24</f>
        <v>0.0091324200913242</v>
      </c>
      <c r="L25" s="20"/>
      <c r="M25" s="19">
        <f>M24/L24</f>
        <v>0</v>
      </c>
      <c r="N25" s="18">
        <f>N24/L24</f>
        <v>0</v>
      </c>
      <c r="O25" s="17"/>
      <c r="P25" s="11"/>
    </row>
    <row r="26" spans="2:16" s="10" customFormat="1" ht="12.75" customHeight="1">
      <c r="B26" s="15" t="s">
        <v>0</v>
      </c>
      <c r="C26" s="14"/>
      <c r="D26" s="12">
        <f>SUM(D6,D8,D12,D16)</f>
        <v>6164</v>
      </c>
      <c r="E26" s="13">
        <f>SUM(E6,E8,E12,E16)</f>
        <v>196</v>
      </c>
      <c r="F26" s="12">
        <f>SUM(F6:F18)</f>
        <v>7051</v>
      </c>
      <c r="G26" s="13">
        <f>SUM(G6,G8,G12,G16)</f>
        <v>212</v>
      </c>
      <c r="H26" s="12">
        <f>SUM(H6,H8,H12,H16,H18,H24)</f>
        <v>8501</v>
      </c>
      <c r="I26" s="13">
        <f>SUM(I6,I8,I12,I16,I18,I24)</f>
        <v>174</v>
      </c>
      <c r="J26" s="12">
        <f>SUM(J6,J8,J10,J12,J14,J16,J18,J24)</f>
        <v>10906</v>
      </c>
      <c r="K26" s="13">
        <f>SUM(K6,K8,K10,K12,K14,K16,K18,K24)</f>
        <v>137</v>
      </c>
      <c r="L26" s="12">
        <f>SUM(L6,L8,L10,L12,L14,L16,L18,L20,L22,L24)</f>
        <v>16155</v>
      </c>
      <c r="M26" s="13">
        <f>SUM(M6,M8,M10,M12,M14,M16,M18,M24,M22,M20)</f>
        <v>145</v>
      </c>
      <c r="N26" s="12">
        <f>P26+M26</f>
        <v>1072</v>
      </c>
      <c r="P26" s="11">
        <v>927</v>
      </c>
    </row>
    <row r="27" spans="2:16" s="4" customFormat="1" ht="12.75" customHeight="1">
      <c r="B27" s="9"/>
      <c r="C27" s="8"/>
      <c r="D27" s="7"/>
      <c r="E27" s="7">
        <f>E26/D26</f>
        <v>0.0317975340687865</v>
      </c>
      <c r="F27" s="7"/>
      <c r="G27" s="7">
        <f>G26/F26</f>
        <v>0.030066657211743016</v>
      </c>
      <c r="H27" s="7"/>
      <c r="I27" s="7">
        <f>I26/H26</f>
        <v>0.020468180214092458</v>
      </c>
      <c r="J27" s="7"/>
      <c r="K27" s="7">
        <f>K26/J26</f>
        <v>0.012561892536218595</v>
      </c>
      <c r="L27" s="7"/>
      <c r="M27" s="7">
        <f>M26/L26</f>
        <v>0.00897554936552151</v>
      </c>
      <c r="N27" s="6"/>
      <c r="P27" s="5"/>
    </row>
    <row r="28" ht="4.5" customHeight="1"/>
    <row r="29" ht="9" customHeight="1">
      <c r="N29" s="3"/>
    </row>
    <row r="30" ht="3.75" customHeight="1"/>
  </sheetData>
  <sheetProtection/>
  <mergeCells count="19">
    <mergeCell ref="B22:B23"/>
    <mergeCell ref="B20:B21"/>
    <mergeCell ref="D4:E4"/>
    <mergeCell ref="B6:B7"/>
    <mergeCell ref="B8:B9"/>
    <mergeCell ref="B5:C5"/>
    <mergeCell ref="B10:B11"/>
    <mergeCell ref="B14:B15"/>
    <mergeCell ref="B12:B13"/>
    <mergeCell ref="A3:C3"/>
    <mergeCell ref="H4:I4"/>
    <mergeCell ref="L4:M4"/>
    <mergeCell ref="F4:G4"/>
    <mergeCell ref="B26:C27"/>
    <mergeCell ref="B16:B19"/>
    <mergeCell ref="C16:C17"/>
    <mergeCell ref="C18:C19"/>
    <mergeCell ref="B24:B25"/>
    <mergeCell ref="J4:K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2012-07-06T06:52:01Z</dcterms:created>
  <dcterms:modified xsi:type="dcterms:W3CDTF">2012-07-06T06:52:16Z</dcterms:modified>
  <cp:category/>
  <cp:version/>
  <cp:contentType/>
  <cp:contentStatus/>
</cp:coreProperties>
</file>