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315" windowHeight="10545" activeTab="0"/>
  </bookViews>
  <sheets>
    <sheet name="TRFGM7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<sst xmlns="http://schemas.openxmlformats.org/spreadsheetml/2006/main" count="21" uniqueCount="18">
  <si>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Tableau RFGM 7. Répartition des greffons selon la source de CSH pour les patients nationaux</t>
  </si>
  <si>
    <t>Greffons</t>
  </si>
  <si>
    <t>MOELLE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</si>
  <si>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don</t>
    </r>
  </si>
  <si>
    <r>
      <t>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don</t>
    </r>
  </si>
  <si>
    <r>
      <t>2</t>
    </r>
    <r>
      <rPr>
        <vertAlign val="superscript"/>
        <sz val="10"/>
        <rFont val="Arial"/>
        <family val="2"/>
      </rPr>
      <t>nde</t>
    </r>
    <r>
      <rPr>
        <sz val="10"/>
        <rFont val="Arial"/>
        <family val="2"/>
      </rPr>
      <t xml:space="preserve"> greffe</t>
    </r>
  </si>
  <si>
    <t>CSP</t>
  </si>
  <si>
    <t>USP</t>
  </si>
  <si>
    <t>simples</t>
  </si>
  <si>
    <r>
      <t>simples 2</t>
    </r>
    <r>
      <rPr>
        <vertAlign val="superscript"/>
        <sz val="10"/>
        <rFont val="Arial"/>
        <family val="2"/>
      </rPr>
      <t>nde</t>
    </r>
    <r>
      <rPr>
        <sz val="10"/>
        <rFont val="Arial"/>
        <family val="2"/>
      </rPr>
      <t xml:space="preserve"> greffe</t>
    </r>
  </si>
  <si>
    <t>doubles</t>
  </si>
  <si>
    <r>
      <t>doubles 2</t>
    </r>
    <r>
      <rPr>
        <vertAlign val="superscript"/>
        <sz val="10"/>
        <rFont val="Arial"/>
        <family val="2"/>
      </rPr>
      <t>nde</t>
    </r>
    <r>
      <rPr>
        <sz val="10"/>
        <rFont val="Arial"/>
        <family val="2"/>
      </rPr>
      <t xml:space="preserve"> greffe</t>
    </r>
  </si>
  <si>
    <t>TOTAL</t>
  </si>
  <si>
    <t>+23,1%</t>
  </si>
  <si>
    <t>+9,5%</t>
  </si>
  <si>
    <t>+7,0%</t>
  </si>
  <si>
    <t xml:space="preserve"> +5,0%</t>
  </si>
  <si>
    <t xml:space="preserve"> +7,2%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</si>
</sst>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0[$€];[Red]\-#,##0.00[$€]"/>
  </numFmts>
  <fonts count="47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Geneva"/>
      <family val="0"/>
    </font>
    <font>
      <sz val="11"/>
      <name val="Geneva"/>
      <family val="0"/>
    </font>
    <font>
      <sz val="9"/>
      <name val="Geneva"/>
      <family val="0"/>
    </font>
    <font>
      <sz val="12"/>
      <name val="Geneva"/>
      <family val="0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Geneva"/>
      <family val="0"/>
    </font>
    <font>
      <sz val="8"/>
      <name val="Geneva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166" fontId="0" fillId="0" borderId="0" applyFont="0" applyFill="0" applyBorder="0" applyAlignment="0" applyProtection="0"/>
    <xf numFmtId="0" fontId="36" fillId="2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3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52">
      <alignment/>
      <protection/>
    </xf>
    <xf numFmtId="164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52" applyFont="1">
      <alignment/>
      <protection/>
    </xf>
    <xf numFmtId="0" fontId="21" fillId="0" borderId="0" xfId="52" applyFont="1" applyAlignment="1">
      <alignment vertical="center"/>
      <protection/>
    </xf>
    <xf numFmtId="0" fontId="22" fillId="33" borderId="10" xfId="52" applyFont="1" applyFill="1" applyBorder="1" applyAlignment="1">
      <alignment horizontal="center" vertical="center"/>
      <protection/>
    </xf>
    <xf numFmtId="0" fontId="22" fillId="33" borderId="10" xfId="52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0" fillId="0" borderId="0" xfId="52" applyAlignment="1">
      <alignment vertical="center"/>
      <protection/>
    </xf>
    <xf numFmtId="0" fontId="18" fillId="33" borderId="10" xfId="52" applyFont="1" applyFill="1" applyBorder="1" applyAlignment="1">
      <alignment horizontal="center" vertical="center" textRotation="90"/>
      <protection/>
    </xf>
    <xf numFmtId="0" fontId="23" fillId="0" borderId="11" xfId="52" applyFont="1" applyBorder="1" applyAlignment="1">
      <alignment horizontal="left" vertical="center" indent="1"/>
      <protection/>
    </xf>
    <xf numFmtId="0" fontId="23" fillId="0" borderId="0" xfId="52" applyFont="1" applyFill="1" applyBorder="1" applyAlignment="1">
      <alignment horizontal="right" vertical="center"/>
      <protection/>
    </xf>
    <xf numFmtId="164" fontId="25" fillId="0" borderId="11" xfId="53" applyNumberFormat="1" applyFont="1" applyBorder="1" applyAlignment="1">
      <alignment horizontal="right"/>
    </xf>
    <xf numFmtId="1" fontId="23" fillId="0" borderId="0" xfId="52" applyNumberFormat="1" applyFont="1" applyFill="1" applyBorder="1" applyAlignment="1">
      <alignment horizontal="right" vertical="center"/>
      <protection/>
    </xf>
    <xf numFmtId="164" fontId="25" fillId="0" borderId="11" xfId="53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23" fillId="0" borderId="12" xfId="52" applyFont="1" applyBorder="1" applyAlignment="1">
      <alignment horizontal="left" vertical="center" indent="1"/>
      <protection/>
    </xf>
    <xf numFmtId="164" fontId="25" fillId="0" borderId="12" xfId="53" applyNumberFormat="1" applyFont="1" applyBorder="1" applyAlignment="1">
      <alignment horizontal="right"/>
    </xf>
    <xf numFmtId="1" fontId="23" fillId="0" borderId="0" xfId="53" applyNumberFormat="1" applyFont="1" applyBorder="1" applyAlignment="1">
      <alignment horizontal="right"/>
    </xf>
    <xf numFmtId="164" fontId="25" fillId="0" borderId="12" xfId="53" applyNumberFormat="1" applyFont="1" applyFill="1" applyBorder="1" applyAlignment="1">
      <alignment horizontal="right"/>
    </xf>
    <xf numFmtId="0" fontId="23" fillId="0" borderId="13" xfId="52" applyFont="1" applyBorder="1" applyAlignment="1">
      <alignment horizontal="left" vertical="center" indent="1"/>
      <protection/>
    </xf>
    <xf numFmtId="0" fontId="23" fillId="0" borderId="14" xfId="52" applyFont="1" applyFill="1" applyBorder="1" applyAlignment="1">
      <alignment horizontal="right" vertical="center"/>
      <protection/>
    </xf>
    <xf numFmtId="164" fontId="25" fillId="0" borderId="15" xfId="53" applyNumberFormat="1" applyFont="1" applyBorder="1" applyAlignment="1">
      <alignment horizontal="right"/>
    </xf>
    <xf numFmtId="1" fontId="23" fillId="0" borderId="14" xfId="52" applyNumberFormat="1" applyFont="1" applyFill="1" applyBorder="1" applyAlignment="1">
      <alignment horizontal="right" vertical="center"/>
      <protection/>
    </xf>
    <xf numFmtId="164" fontId="25" fillId="0" borderId="15" xfId="53" applyNumberFormat="1" applyFont="1" applyFill="1" applyBorder="1" applyAlignment="1">
      <alignment horizontal="right"/>
    </xf>
    <xf numFmtId="0" fontId="23" fillId="0" borderId="15" xfId="52" applyFont="1" applyBorder="1" applyAlignment="1">
      <alignment horizontal="left" vertical="center" indent="1"/>
      <protection/>
    </xf>
    <xf numFmtId="0" fontId="0" fillId="0" borderId="0" xfId="52" applyFont="1">
      <alignment/>
      <protection/>
    </xf>
    <xf numFmtId="0" fontId="22" fillId="33" borderId="16" xfId="52" applyFont="1" applyFill="1" applyBorder="1" applyAlignment="1">
      <alignment horizontal="right" vertical="center"/>
      <protection/>
    </xf>
    <xf numFmtId="0" fontId="26" fillId="33" borderId="17" xfId="52" applyFont="1" applyFill="1" applyBorder="1" applyAlignment="1">
      <alignment horizontal="right"/>
      <protection/>
    </xf>
    <xf numFmtId="0" fontId="22" fillId="33" borderId="17" xfId="52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9" fontId="27" fillId="0" borderId="0" xfId="52" applyNumberFormat="1" applyFont="1" applyBorder="1" applyAlignment="1" quotePrefix="1">
      <alignment horizontal="right" vertical="center"/>
      <protection/>
    </xf>
    <xf numFmtId="9" fontId="27" fillId="0" borderId="0" xfId="0" applyNumberFormat="1" applyFont="1" applyAlignment="1" quotePrefix="1">
      <alignment horizontal="left" vertical="center"/>
    </xf>
    <xf numFmtId="0" fontId="28" fillId="0" borderId="0" xfId="0" applyFont="1" applyAlignment="1">
      <alignment horizontal="right"/>
    </xf>
    <xf numFmtId="165" fontId="19" fillId="0" borderId="0" xfId="53" applyNumberFormat="1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05-Bilan des prélèvemen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9525</xdr:rowOff>
    </xdr:from>
    <xdr:to>
      <xdr:col>4</xdr:col>
      <xdr:colOff>323850</xdr:colOff>
      <xdr:row>16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771650" y="2933700"/>
          <a:ext cx="781050" cy="200025"/>
        </a:xfrm>
        <a:prstGeom prst="curvedUpArrow">
          <a:avLst>
            <a:gd name="adj" fmla="val 25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323850</xdr:colOff>
      <xdr:row>15</xdr:row>
      <xdr:rowOff>9525</xdr:rowOff>
    </xdr:from>
    <xdr:to>
      <xdr:col>6</xdr:col>
      <xdr:colOff>333375</xdr:colOff>
      <xdr:row>16</xdr:row>
      <xdr:rowOff>0</xdr:rowOff>
    </xdr:to>
    <xdr:sp>
      <xdr:nvSpPr>
        <xdr:cNvPr id="2" name="AutoShape 6"/>
        <xdr:cNvSpPr>
          <a:spLocks/>
        </xdr:cNvSpPr>
      </xdr:nvSpPr>
      <xdr:spPr>
        <a:xfrm>
          <a:off x="2552700" y="2933700"/>
          <a:ext cx="923925" cy="200025"/>
        </a:xfrm>
        <a:prstGeom prst="curvedUpArrow">
          <a:avLst>
            <a:gd name="adj" fmla="val 25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390525</xdr:colOff>
      <xdr:row>15</xdr:row>
      <xdr:rowOff>9525</xdr:rowOff>
    </xdr:from>
    <xdr:to>
      <xdr:col>8</xdr:col>
      <xdr:colOff>304800</xdr:colOff>
      <xdr:row>16</xdr:row>
      <xdr:rowOff>9525</xdr:rowOff>
    </xdr:to>
    <xdr:sp>
      <xdr:nvSpPr>
        <xdr:cNvPr id="3" name="AutoShape 7"/>
        <xdr:cNvSpPr>
          <a:spLocks/>
        </xdr:cNvSpPr>
      </xdr:nvSpPr>
      <xdr:spPr>
        <a:xfrm>
          <a:off x="3533775" y="2933700"/>
          <a:ext cx="838200" cy="209550"/>
        </a:xfrm>
        <a:prstGeom prst="curvedUpArrow">
          <a:avLst>
            <a:gd name="adj" fmla="val 25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361950</xdr:colOff>
      <xdr:row>15</xdr:row>
      <xdr:rowOff>28575</xdr:rowOff>
    </xdr:from>
    <xdr:to>
      <xdr:col>10</xdr:col>
      <xdr:colOff>400050</xdr:colOff>
      <xdr:row>16</xdr:row>
      <xdr:rowOff>0</xdr:rowOff>
    </xdr:to>
    <xdr:sp>
      <xdr:nvSpPr>
        <xdr:cNvPr id="4" name="AutoShape 8"/>
        <xdr:cNvSpPr>
          <a:spLocks/>
        </xdr:cNvSpPr>
      </xdr:nvSpPr>
      <xdr:spPr>
        <a:xfrm>
          <a:off x="4429125" y="2952750"/>
          <a:ext cx="895350" cy="180975"/>
        </a:xfrm>
        <a:prstGeom prst="curvedUpArrow">
          <a:avLst>
            <a:gd name="adj1" fmla="val 26930"/>
            <a:gd name="adj2" fmla="val 40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371475</xdr:colOff>
      <xdr:row>15</xdr:row>
      <xdr:rowOff>19050</xdr:rowOff>
    </xdr:from>
    <xdr:to>
      <xdr:col>12</xdr:col>
      <xdr:colOff>361950</xdr:colOff>
      <xdr:row>16</xdr:row>
      <xdr:rowOff>9525</xdr:rowOff>
    </xdr:to>
    <xdr:sp>
      <xdr:nvSpPr>
        <xdr:cNvPr id="5" name="AutoShape 8"/>
        <xdr:cNvSpPr>
          <a:spLocks/>
        </xdr:cNvSpPr>
      </xdr:nvSpPr>
      <xdr:spPr>
        <a:xfrm>
          <a:off x="5295900" y="2943225"/>
          <a:ext cx="885825" cy="200025"/>
        </a:xfrm>
        <a:prstGeom prst="curvedUpArrow">
          <a:avLst>
            <a:gd name="adj1" fmla="val 24500"/>
            <a:gd name="adj2" fmla="val 39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1"/>
  <sheetViews>
    <sheetView showGridLines="0" tabSelected="1" zoomScalePageLayoutView="0" workbookViewId="0" topLeftCell="A1">
      <selection activeCell="P6" sqref="P6"/>
    </sheetView>
  </sheetViews>
  <sheetFormatPr defaultColWidth="11.00390625" defaultRowHeight="12.75"/>
  <cols>
    <col min="1" max="1" width="1.12109375" style="0" customWidth="1"/>
    <col min="2" max="2" width="3.25390625" style="0" bestFit="1" customWidth="1"/>
    <col min="3" max="3" width="18.875" style="0" customWidth="1"/>
    <col min="4" max="4" width="6.00390625" style="4" customWidth="1"/>
    <col min="5" max="5" width="6.00390625" style="5" customWidth="1"/>
    <col min="6" max="6" width="6.00390625" style="6" customWidth="1"/>
    <col min="7" max="7" width="6.00390625" style="2" customWidth="1"/>
    <col min="8" max="8" width="6.125" style="2" customWidth="1"/>
    <col min="9" max="11" width="5.625" style="2" customWidth="1"/>
    <col min="12" max="12" width="6.125" style="6" customWidth="1"/>
    <col min="13" max="13" width="6.00390625" style="2" customWidth="1"/>
    <col min="14" max="14" width="0.74609375" style="2" customWidth="1"/>
    <col min="15" max="17" width="6.00390625" style="2" customWidth="1"/>
    <col min="18" max="19" width="6.00390625" style="0" customWidth="1"/>
    <col min="20" max="20" width="1.12109375" style="0" customWidth="1"/>
    <col min="22" max="29" width="6.00390625" style="2" customWidth="1"/>
  </cols>
  <sheetData>
    <row r="2" spans="3:29" ht="14.2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V2"/>
      <c r="W2"/>
      <c r="X2"/>
      <c r="Y2"/>
      <c r="Z2"/>
      <c r="AA2"/>
      <c r="AB2"/>
      <c r="AC2"/>
    </row>
    <row r="3" spans="1:29" ht="3.75" customHeight="1">
      <c r="A3" s="3"/>
      <c r="B3" s="3"/>
      <c r="C3" s="3"/>
      <c r="N3" s="7"/>
      <c r="O3" s="7"/>
      <c r="P3" s="7"/>
      <c r="Q3" s="7"/>
      <c r="R3" s="3"/>
      <c r="S3" s="3"/>
      <c r="T3" s="3"/>
      <c r="V3"/>
      <c r="W3"/>
      <c r="X3"/>
      <c r="Y3"/>
      <c r="Z3"/>
      <c r="AA3"/>
      <c r="AB3"/>
      <c r="AC3"/>
    </row>
    <row r="4" spans="1:20" s="11" customFormat="1" ht="16.5" customHeight="1">
      <c r="A4" s="8"/>
      <c r="B4" s="8"/>
      <c r="C4" s="9" t="s">
        <v>1</v>
      </c>
      <c r="D4" s="10">
        <v>2007</v>
      </c>
      <c r="E4" s="10"/>
      <c r="F4" s="10">
        <v>2008</v>
      </c>
      <c r="G4" s="10"/>
      <c r="H4" s="10">
        <v>2009</v>
      </c>
      <c r="I4" s="10"/>
      <c r="J4" s="10">
        <v>2010</v>
      </c>
      <c r="K4" s="10"/>
      <c r="L4" s="10">
        <v>2011</v>
      </c>
      <c r="M4" s="10"/>
      <c r="T4" s="8"/>
    </row>
    <row r="5" spans="1:20" s="19" customFormat="1" ht="16.5" customHeight="1">
      <c r="A5" s="12"/>
      <c r="B5" s="13" t="s">
        <v>2</v>
      </c>
      <c r="C5" s="14" t="s">
        <v>3</v>
      </c>
      <c r="D5" s="15">
        <v>192</v>
      </c>
      <c r="E5" s="16">
        <f aca="true" t="shared" si="0" ref="E5:E14">D5/$D$15</f>
        <v>0.24521072796934865</v>
      </c>
      <c r="F5" s="15">
        <f>192-F6-F7</f>
        <v>189</v>
      </c>
      <c r="G5" s="16">
        <f aca="true" t="shared" si="1" ref="G5:G14">F5/$F$15</f>
        <v>0.220536756126021</v>
      </c>
      <c r="H5" s="15">
        <v>181</v>
      </c>
      <c r="I5" s="16">
        <f aca="true" t="shared" si="2" ref="I5:I14">H5/$H$15</f>
        <v>0.19933920704845814</v>
      </c>
      <c r="J5" s="17">
        <v>209</v>
      </c>
      <c r="K5" s="18">
        <f aca="true" t="shared" si="3" ref="K5:K14">J5/$L$15</f>
        <v>0.20212765957446807</v>
      </c>
      <c r="L5" s="17">
        <v>231</v>
      </c>
      <c r="M5" s="18">
        <f aca="true" t="shared" si="4" ref="M5:M14">L5/$L$15</f>
        <v>0.22340425531914893</v>
      </c>
      <c r="T5" s="12"/>
    </row>
    <row r="6" spans="1:20" s="19" customFormat="1" ht="16.5" customHeight="1">
      <c r="A6" s="12"/>
      <c r="B6" s="13"/>
      <c r="C6" s="20" t="s">
        <v>4</v>
      </c>
      <c r="D6" s="15">
        <v>1</v>
      </c>
      <c r="E6" s="21">
        <f t="shared" si="0"/>
        <v>0.001277139208173691</v>
      </c>
      <c r="F6" s="15">
        <v>1</v>
      </c>
      <c r="G6" s="21">
        <f t="shared" si="1"/>
        <v>0.0011668611435239206</v>
      </c>
      <c r="H6" s="22">
        <v>2</v>
      </c>
      <c r="I6" s="21">
        <f t="shared" si="2"/>
        <v>0.0022026431718061676</v>
      </c>
      <c r="J6" s="17">
        <v>4</v>
      </c>
      <c r="K6" s="23">
        <f t="shared" si="3"/>
        <v>0.0038684719535783366</v>
      </c>
      <c r="L6" s="17">
        <v>1</v>
      </c>
      <c r="M6" s="23">
        <f t="shared" si="4"/>
        <v>0.0009671179883945841</v>
      </c>
      <c r="T6" s="12"/>
    </row>
    <row r="7" spans="1:20" s="19" customFormat="1" ht="16.5" customHeight="1">
      <c r="A7" s="12"/>
      <c r="B7" s="13"/>
      <c r="C7" s="24" t="s">
        <v>5</v>
      </c>
      <c r="D7" s="25">
        <v>2</v>
      </c>
      <c r="E7" s="26">
        <f t="shared" si="0"/>
        <v>0.002554278416347382</v>
      </c>
      <c r="F7" s="25">
        <v>2</v>
      </c>
      <c r="G7" s="26">
        <f t="shared" si="1"/>
        <v>0.002333722287047841</v>
      </c>
      <c r="H7" s="25">
        <v>4</v>
      </c>
      <c r="I7" s="26">
        <f t="shared" si="2"/>
        <v>0.004405286343612335</v>
      </c>
      <c r="J7" s="27">
        <v>7</v>
      </c>
      <c r="K7" s="28">
        <f t="shared" si="3"/>
        <v>0.006769825918762089</v>
      </c>
      <c r="L7" s="27">
        <v>5</v>
      </c>
      <c r="M7" s="28">
        <f t="shared" si="4"/>
        <v>0.004835589941972921</v>
      </c>
      <c r="T7" s="12"/>
    </row>
    <row r="8" spans="1:20" s="19" customFormat="1" ht="16.5" customHeight="1">
      <c r="A8" s="12"/>
      <c r="B8" s="13" t="s">
        <v>6</v>
      </c>
      <c r="C8" s="20" t="s">
        <v>3</v>
      </c>
      <c r="D8" s="15">
        <v>353</v>
      </c>
      <c r="E8" s="21">
        <f t="shared" si="0"/>
        <v>0.4508301404853129</v>
      </c>
      <c r="F8" s="15">
        <v>403</v>
      </c>
      <c r="G8" s="21">
        <f t="shared" si="1"/>
        <v>0.47024504084014</v>
      </c>
      <c r="H8" s="15">
        <v>442</v>
      </c>
      <c r="I8" s="21">
        <f t="shared" si="2"/>
        <v>0.486784140969163</v>
      </c>
      <c r="J8" s="17">
        <v>499</v>
      </c>
      <c r="K8" s="23">
        <f t="shared" si="3"/>
        <v>0.4825918762088975</v>
      </c>
      <c r="L8" s="17">
        <v>545</v>
      </c>
      <c r="M8" s="23">
        <f t="shared" si="4"/>
        <v>0.5270793036750484</v>
      </c>
      <c r="T8" s="12"/>
    </row>
    <row r="9" spans="1:20" s="19" customFormat="1" ht="16.5" customHeight="1">
      <c r="A9" s="12"/>
      <c r="B9" s="13"/>
      <c r="C9" s="20" t="s">
        <v>4</v>
      </c>
      <c r="D9" s="15">
        <v>10</v>
      </c>
      <c r="E9" s="21">
        <f t="shared" si="0"/>
        <v>0.01277139208173691</v>
      </c>
      <c r="F9" s="15">
        <v>6</v>
      </c>
      <c r="G9" s="21">
        <f t="shared" si="1"/>
        <v>0.007001166861143524</v>
      </c>
      <c r="H9" s="15">
        <v>8</v>
      </c>
      <c r="I9" s="21">
        <f t="shared" si="2"/>
        <v>0.00881057268722467</v>
      </c>
      <c r="J9" s="17">
        <v>9</v>
      </c>
      <c r="K9" s="23">
        <f t="shared" si="3"/>
        <v>0.008704061895551257</v>
      </c>
      <c r="L9" s="17">
        <v>12</v>
      </c>
      <c r="M9" s="23">
        <f t="shared" si="4"/>
        <v>0.01160541586073501</v>
      </c>
      <c r="T9" s="12"/>
    </row>
    <row r="10" spans="1:20" s="19" customFormat="1" ht="16.5" customHeight="1">
      <c r="A10" s="12"/>
      <c r="B10" s="13"/>
      <c r="C10" s="24" t="s">
        <v>5</v>
      </c>
      <c r="D10" s="25">
        <v>7</v>
      </c>
      <c r="E10" s="26">
        <f t="shared" si="0"/>
        <v>0.008939974457215836</v>
      </c>
      <c r="F10" s="25">
        <v>2</v>
      </c>
      <c r="G10" s="26">
        <f t="shared" si="1"/>
        <v>0.002333722287047841</v>
      </c>
      <c r="H10" s="25">
        <v>16</v>
      </c>
      <c r="I10" s="26">
        <f t="shared" si="2"/>
        <v>0.01762114537444934</v>
      </c>
      <c r="J10" s="27">
        <v>9</v>
      </c>
      <c r="K10" s="28">
        <f t="shared" si="3"/>
        <v>0.008704061895551257</v>
      </c>
      <c r="L10" s="27">
        <v>15</v>
      </c>
      <c r="M10" s="28">
        <f t="shared" si="4"/>
        <v>0.014506769825918761</v>
      </c>
      <c r="T10" s="12"/>
    </row>
    <row r="11" spans="1:20" s="19" customFormat="1" ht="16.5" customHeight="1">
      <c r="A11" s="12"/>
      <c r="B11" s="13" t="s">
        <v>7</v>
      </c>
      <c r="C11" s="20" t="s">
        <v>8</v>
      </c>
      <c r="D11" s="15">
        <v>95</v>
      </c>
      <c r="E11" s="21">
        <f t="shared" si="0"/>
        <v>0.12132822477650064</v>
      </c>
      <c r="F11" s="15">
        <v>120</v>
      </c>
      <c r="G11" s="21">
        <f t="shared" si="1"/>
        <v>0.14002333722287047</v>
      </c>
      <c r="H11" s="15">
        <v>107</v>
      </c>
      <c r="I11" s="21">
        <f t="shared" si="2"/>
        <v>0.11784140969162996</v>
      </c>
      <c r="J11" s="17">
        <v>83</v>
      </c>
      <c r="K11" s="23">
        <f t="shared" si="3"/>
        <v>0.08027079303675048</v>
      </c>
      <c r="L11" s="17">
        <v>89</v>
      </c>
      <c r="M11" s="23">
        <f t="shared" si="4"/>
        <v>0.086073500967118</v>
      </c>
      <c r="T11" s="12"/>
    </row>
    <row r="12" spans="1:20" s="19" customFormat="1" ht="16.5" customHeight="1">
      <c r="A12" s="12"/>
      <c r="B12" s="13"/>
      <c r="C12" s="20" t="s">
        <v>9</v>
      </c>
      <c r="D12" s="15">
        <v>2</v>
      </c>
      <c r="E12" s="21">
        <f t="shared" si="0"/>
        <v>0.002554278416347382</v>
      </c>
      <c r="F12" s="15">
        <v>3</v>
      </c>
      <c r="G12" s="21">
        <f t="shared" si="1"/>
        <v>0.003500583430571762</v>
      </c>
      <c r="H12" s="15">
        <v>9</v>
      </c>
      <c r="I12" s="21">
        <f t="shared" si="2"/>
        <v>0.009911894273127754</v>
      </c>
      <c r="J12" s="17">
        <v>7</v>
      </c>
      <c r="K12" s="23">
        <f t="shared" si="3"/>
        <v>0.006769825918762089</v>
      </c>
      <c r="L12" s="17">
        <v>9</v>
      </c>
      <c r="M12" s="23">
        <f t="shared" si="4"/>
        <v>0.008704061895551257</v>
      </c>
      <c r="T12" s="12"/>
    </row>
    <row r="13" spans="1:20" s="19" customFormat="1" ht="16.5" customHeight="1">
      <c r="A13" s="12"/>
      <c r="B13" s="13"/>
      <c r="C13" s="20" t="s">
        <v>10</v>
      </c>
      <c r="D13" s="15">
        <v>114</v>
      </c>
      <c r="E13" s="21">
        <f t="shared" si="0"/>
        <v>0.14559386973180077</v>
      </c>
      <c r="F13" s="15">
        <f>131-F14</f>
        <v>127</v>
      </c>
      <c r="G13" s="21">
        <f t="shared" si="1"/>
        <v>0.14819136522753792</v>
      </c>
      <c r="H13" s="15">
        <v>126</v>
      </c>
      <c r="I13" s="21">
        <f t="shared" si="2"/>
        <v>0.13876651982378854</v>
      </c>
      <c r="J13" s="17">
        <v>124</v>
      </c>
      <c r="K13" s="23">
        <f t="shared" si="3"/>
        <v>0.11992263056092843</v>
      </c>
      <c r="L13" s="17">
        <v>122</v>
      </c>
      <c r="M13" s="23">
        <f t="shared" si="4"/>
        <v>0.11798839458413926</v>
      </c>
      <c r="T13" s="12"/>
    </row>
    <row r="14" spans="1:20" s="19" customFormat="1" ht="16.5" customHeight="1">
      <c r="A14" s="12"/>
      <c r="B14" s="13"/>
      <c r="C14" s="29" t="s">
        <v>11</v>
      </c>
      <c r="D14" s="15">
        <v>7</v>
      </c>
      <c r="E14" s="26">
        <f t="shared" si="0"/>
        <v>0.008939974457215836</v>
      </c>
      <c r="F14" s="15">
        <v>4</v>
      </c>
      <c r="G14" s="26">
        <f t="shared" si="1"/>
        <v>0.004667444574095682</v>
      </c>
      <c r="H14" s="15">
        <v>13</v>
      </c>
      <c r="I14" s="26">
        <f t="shared" si="2"/>
        <v>0.014317180616740088</v>
      </c>
      <c r="J14" s="17">
        <v>9</v>
      </c>
      <c r="K14" s="28">
        <f t="shared" si="3"/>
        <v>0.008704061895551257</v>
      </c>
      <c r="L14" s="17">
        <v>5</v>
      </c>
      <c r="M14" s="28">
        <f t="shared" si="4"/>
        <v>0.004835589941972921</v>
      </c>
      <c r="T14" s="12"/>
    </row>
    <row r="15" spans="1:20" s="19" customFormat="1" ht="16.5" customHeight="1">
      <c r="A15" s="12"/>
      <c r="B15" s="30"/>
      <c r="C15" s="9" t="s">
        <v>12</v>
      </c>
      <c r="D15" s="31">
        <f>SUM(D5:D14)</f>
        <v>783</v>
      </c>
      <c r="E15" s="32"/>
      <c r="F15" s="31">
        <f>SUM(F5:F14)</f>
        <v>857</v>
      </c>
      <c r="G15" s="33"/>
      <c r="H15" s="31">
        <f>SUM(H5:H14)</f>
        <v>908</v>
      </c>
      <c r="I15" s="32"/>
      <c r="J15" s="31">
        <f>SUM(J5:J14)</f>
        <v>960</v>
      </c>
      <c r="K15" s="32"/>
      <c r="L15" s="31">
        <f>SUM(L5:L14)</f>
        <v>1034</v>
      </c>
      <c r="M15" s="32"/>
      <c r="T15" s="12"/>
    </row>
    <row r="16" spans="1:29" ht="16.5" customHeight="1">
      <c r="A16" s="3"/>
      <c r="B16" s="30"/>
      <c r="C16" s="34"/>
      <c r="D16" s="35" t="s">
        <v>13</v>
      </c>
      <c r="E16" s="2"/>
      <c r="F16" s="35" t="s">
        <v>14</v>
      </c>
      <c r="G16" s="34"/>
      <c r="H16" s="35" t="s">
        <v>15</v>
      </c>
      <c r="I16" s="34"/>
      <c r="J16" s="36" t="s">
        <v>16</v>
      </c>
      <c r="K16" s="36"/>
      <c r="L16" s="36" t="s">
        <v>17</v>
      </c>
      <c r="M16" s="34"/>
      <c r="T16" s="3"/>
      <c r="V16"/>
      <c r="W16"/>
      <c r="X16"/>
      <c r="Y16"/>
      <c r="Z16"/>
      <c r="AA16"/>
      <c r="AB16"/>
      <c r="AC16"/>
    </row>
    <row r="17" spans="1:29" ht="14.25">
      <c r="A17" s="3"/>
      <c r="M17" s="37"/>
      <c r="T17" s="3"/>
      <c r="V17"/>
      <c r="W17"/>
      <c r="X17"/>
      <c r="Y17"/>
      <c r="Z17"/>
      <c r="AA17"/>
      <c r="AB17"/>
      <c r="AC17"/>
    </row>
    <row r="18" spans="22:29" ht="3.75" customHeight="1">
      <c r="V18"/>
      <c r="W18"/>
      <c r="X18"/>
      <c r="Y18"/>
      <c r="Z18"/>
      <c r="AA18"/>
      <c r="AB18"/>
      <c r="AC18"/>
    </row>
    <row r="19" spans="22:29" ht="14.25">
      <c r="V19"/>
      <c r="W19"/>
      <c r="X19"/>
      <c r="Y19"/>
      <c r="Z19"/>
      <c r="AA19"/>
      <c r="AB19"/>
      <c r="AC19"/>
    </row>
    <row r="21" spans="17:29" ht="14.25">
      <c r="Q21" s="38"/>
      <c r="AA21" s="38"/>
      <c r="AC21" s="38"/>
    </row>
  </sheetData>
  <sheetProtection/>
  <mergeCells count="8">
    <mergeCell ref="B8:B10"/>
    <mergeCell ref="B11:B14"/>
    <mergeCell ref="D4:E4"/>
    <mergeCell ref="F4:G4"/>
    <mergeCell ref="H4:I4"/>
    <mergeCell ref="J4:K4"/>
    <mergeCell ref="L4:M4"/>
    <mergeCell ref="B5:B7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2012-06-19T12:56:44Z</dcterms:created>
  <dcterms:modified xsi:type="dcterms:W3CDTF">2012-06-19T12:56:44Z</dcterms:modified>
  <cp:category/>
  <cp:version/>
  <cp:contentType/>
  <cp:contentStatus/>
</cp:coreProperties>
</file>