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 RFGM 8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<sst xmlns="http://schemas.openxmlformats.org/spreadsheetml/2006/main" count="26" uniqueCount="15">
  <si>
    <t>Tableau RFGM 8. Activité de prélèvement/cession : répartition des greffons nationaux/internationaux (pour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</si>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</sst>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23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0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>
        <color indexed="2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2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 vertical="center" indent="1"/>
    </xf>
    <xf numFmtId="0" fontId="21" fillId="33" borderId="14" xfId="0" applyFont="1" applyFill="1" applyBorder="1" applyAlignment="1">
      <alignment horizontal="right" vertical="center"/>
    </xf>
    <xf numFmtId="3" fontId="21" fillId="33" borderId="15" xfId="0" applyNumberFormat="1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 indent="1"/>
    </xf>
    <xf numFmtId="3" fontId="21" fillId="33" borderId="16" xfId="0" applyNumberFormat="1" applyFont="1" applyFill="1" applyBorder="1" applyAlignment="1">
      <alignment horizontal="right" vertical="center"/>
    </xf>
    <xf numFmtId="9" fontId="23" fillId="33" borderId="17" xfId="50" applyFont="1" applyFill="1" applyBorder="1" applyAlignment="1" quotePrefix="1">
      <alignment horizontal="right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6" xfId="0" applyFont="1" applyBorder="1" applyAlignment="1">
      <alignment horizontal="left" vertical="center" indent="2"/>
    </xf>
    <xf numFmtId="3" fontId="24" fillId="0" borderId="16" xfId="0" applyNumberFormat="1" applyFont="1" applyBorder="1" applyAlignment="1">
      <alignment horizontal="right" vertical="center"/>
    </xf>
    <xf numFmtId="9" fontId="25" fillId="0" borderId="17" xfId="50" applyFont="1" applyBorder="1" applyAlignment="1" quotePrefix="1">
      <alignment horizontal="right"/>
    </xf>
    <xf numFmtId="0" fontId="24" fillId="0" borderId="14" xfId="0" applyFont="1" applyBorder="1" applyAlignment="1">
      <alignment horizontal="left" vertical="center" indent="2"/>
    </xf>
    <xf numFmtId="3" fontId="24" fillId="0" borderId="14" xfId="0" applyNumberFormat="1" applyFont="1" applyBorder="1" applyAlignment="1">
      <alignment horizontal="right" vertical="center"/>
    </xf>
    <xf numFmtId="9" fontId="25" fillId="0" borderId="15" xfId="50" applyFont="1" applyBorder="1" applyAlignment="1" quotePrefix="1">
      <alignment horizontal="right"/>
    </xf>
    <xf numFmtId="3" fontId="21" fillId="33" borderId="16" xfId="0" applyNumberFormat="1" applyFont="1" applyFill="1" applyBorder="1" applyAlignment="1" quotePrefix="1">
      <alignment horizontal="right" vertical="center"/>
    </xf>
    <xf numFmtId="3" fontId="24" fillId="0" borderId="16" xfId="0" applyNumberFormat="1" applyFont="1" applyBorder="1" applyAlignment="1" quotePrefix="1">
      <alignment horizontal="right" vertical="center"/>
    </xf>
    <xf numFmtId="0" fontId="24" fillId="0" borderId="0" xfId="0" applyFont="1" applyBorder="1" applyAlignment="1">
      <alignment horizontal="left" vertical="center" indent="2"/>
    </xf>
    <xf numFmtId="3" fontId="24" fillId="0" borderId="19" xfId="0" applyNumberFormat="1" applyFont="1" applyBorder="1" applyAlignment="1" quotePrefix="1">
      <alignment horizontal="right" vertical="center"/>
    </xf>
    <xf numFmtId="9" fontId="25" fillId="0" borderId="19" xfId="50" applyFont="1" applyBorder="1" applyAlignment="1" quotePrefix="1">
      <alignment horizontal="right"/>
    </xf>
    <xf numFmtId="3" fontId="24" fillId="0" borderId="20" xfId="0" applyNumberFormat="1" applyFont="1" applyBorder="1" applyAlignment="1" quotePrefix="1">
      <alignment horizontal="right" vertical="center"/>
    </xf>
    <xf numFmtId="9" fontId="25" fillId="0" borderId="20" xfId="50" applyFont="1" applyBorder="1" applyAlignment="1" quotePrefix="1">
      <alignment horizontal="right"/>
    </xf>
    <xf numFmtId="0" fontId="19" fillId="0" borderId="0" xfId="0" applyFont="1" applyBorder="1" applyAlignment="1">
      <alignment vertical="center"/>
    </xf>
    <xf numFmtId="0" fontId="21" fillId="33" borderId="11" xfId="0" applyFont="1" applyFill="1" applyBorder="1" applyAlignment="1">
      <alignment horizontal="left" vertical="center" wrapText="1" indent="1"/>
    </xf>
    <xf numFmtId="0" fontId="26" fillId="33" borderId="21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1" fillId="33" borderId="16" xfId="0" applyFont="1" applyFill="1" applyBorder="1" applyAlignment="1">
      <alignment horizontal="left" vertical="center" wrapText="1" indent="1"/>
    </xf>
    <xf numFmtId="3" fontId="21" fillId="33" borderId="16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4" fillId="0" borderId="16" xfId="0" applyFont="1" applyBorder="1" applyAlignment="1">
      <alignment horizontal="left" vertical="center" wrapText="1" indent="2"/>
    </xf>
    <xf numFmtId="3" fontId="24" fillId="0" borderId="16" xfId="0" applyNumberFormat="1" applyFont="1" applyBorder="1" applyAlignment="1">
      <alignment horizontal="right" vertical="center" wrapText="1"/>
    </xf>
    <xf numFmtId="9" fontId="25" fillId="0" borderId="17" xfId="0" applyNumberFormat="1" applyFont="1" applyBorder="1" applyAlignment="1" quotePrefix="1">
      <alignment horizontal="right" wrapText="1"/>
    </xf>
    <xf numFmtId="3" fontId="24" fillId="0" borderId="16" xfId="0" applyNumberFormat="1" applyFont="1" applyBorder="1" applyAlignment="1" quotePrefix="1">
      <alignment horizontal="right" vertical="center" wrapText="1"/>
    </xf>
    <xf numFmtId="0" fontId="21" fillId="33" borderId="22" xfId="0" applyFont="1" applyFill="1" applyBorder="1" applyAlignment="1">
      <alignment horizontal="left" vertical="center" wrapText="1" indent="1"/>
    </xf>
    <xf numFmtId="3" fontId="21" fillId="33" borderId="19" xfId="0" applyNumberFormat="1" applyFont="1" applyFill="1" applyBorder="1" applyAlignment="1" quotePrefix="1">
      <alignment horizontal="right" vertical="center" wrapText="1"/>
    </xf>
    <xf numFmtId="9" fontId="23" fillId="33" borderId="12" xfId="50" applyFont="1" applyFill="1" applyBorder="1" applyAlignment="1" quotePrefix="1">
      <alignment horizontal="right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 quotePrefix="1">
      <alignment horizontal="center" vertical="center" wrapText="1"/>
    </xf>
    <xf numFmtId="0" fontId="24" fillId="0" borderId="22" xfId="0" applyFont="1" applyBorder="1" applyAlignment="1">
      <alignment horizontal="left" vertical="center" wrapText="1" indent="2"/>
    </xf>
    <xf numFmtId="3" fontId="24" fillId="0" borderId="20" xfId="0" applyNumberFormat="1" applyFont="1" applyBorder="1" applyAlignment="1" quotePrefix="1">
      <alignment horizontal="center" vertical="center" wrapText="1"/>
    </xf>
    <xf numFmtId="9" fontId="25" fillId="0" borderId="15" xfId="0" applyNumberFormat="1" applyFont="1" applyBorder="1" applyAlignment="1" quotePrefix="1">
      <alignment horizontal="right" wrapText="1"/>
    </xf>
    <xf numFmtId="9" fontId="19" fillId="0" borderId="0" xfId="0" applyNumberFormat="1" applyFont="1" applyAlignment="1">
      <alignment/>
    </xf>
    <xf numFmtId="0" fontId="29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24"/>
  <sheetViews>
    <sheetView showGridLines="0" tabSelected="1" zoomScalePageLayoutView="0" workbookViewId="0" topLeftCell="A1">
      <selection activeCell="B15" sqref="B15:L23"/>
    </sheetView>
  </sheetViews>
  <sheetFormatPr defaultColWidth="11.00390625" defaultRowHeight="12.75"/>
  <cols>
    <col min="1" max="1" width="0.875" style="2" customWidth="1"/>
    <col min="2" max="2" width="25.625" style="1" customWidth="1"/>
    <col min="3" max="10" width="5.375" style="1" customWidth="1"/>
    <col min="11" max="11" width="6.25390625" style="1" customWidth="1"/>
    <col min="12" max="12" width="5.00390625" style="1" customWidth="1"/>
    <col min="13" max="13" width="0.875" style="2" customWidth="1"/>
    <col min="14" max="14" width="5.375" style="2" customWidth="1"/>
    <col min="15" max="16384" width="11.375" style="2" customWidth="1"/>
  </cols>
  <sheetData>
    <row r="1" ht="5.25" customHeight="1"/>
    <row r="2" spans="2:15" ht="1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6" customHeight="1"/>
    <row r="5" spans="2:12" ht="12.75">
      <c r="B5" s="5" t="s">
        <v>1</v>
      </c>
      <c r="C5" s="6">
        <v>2012</v>
      </c>
      <c r="D5" s="7"/>
      <c r="E5" s="6">
        <v>2013</v>
      </c>
      <c r="F5" s="7"/>
      <c r="G5" s="6">
        <v>2014</v>
      </c>
      <c r="H5" s="7"/>
      <c r="I5" s="6">
        <v>2015</v>
      </c>
      <c r="J5" s="7"/>
      <c r="K5" s="6">
        <v>2016</v>
      </c>
      <c r="L5" s="7"/>
    </row>
    <row r="6" spans="2:12" ht="18" customHeight="1">
      <c r="B6" s="8"/>
      <c r="C6" s="9" t="s">
        <v>2</v>
      </c>
      <c r="D6" s="10">
        <v>820</v>
      </c>
      <c r="E6" s="9" t="s">
        <v>2</v>
      </c>
      <c r="F6" s="10">
        <v>897</v>
      </c>
      <c r="G6" s="9" t="s">
        <v>2</v>
      </c>
      <c r="H6" s="10">
        <v>927</v>
      </c>
      <c r="I6" s="9" t="s">
        <v>2</v>
      </c>
      <c r="J6" s="10">
        <v>929</v>
      </c>
      <c r="K6" s="9" t="s">
        <v>2</v>
      </c>
      <c r="L6" s="10">
        <v>967</v>
      </c>
    </row>
    <row r="7" spans="2:13" s="15" customFormat="1" ht="20.25" customHeight="1">
      <c r="B7" s="11" t="s">
        <v>3</v>
      </c>
      <c r="C7" s="12">
        <f>C8+C9</f>
        <v>152</v>
      </c>
      <c r="D7" s="13">
        <f>C7/D6</f>
        <v>0.18536585365853658</v>
      </c>
      <c r="E7" s="12">
        <f>E8+E9</f>
        <v>133</v>
      </c>
      <c r="F7" s="13">
        <f>E7/F6</f>
        <v>0.14827201783723523</v>
      </c>
      <c r="G7" s="12">
        <f>G8+G9</f>
        <v>144</v>
      </c>
      <c r="H7" s="13">
        <f>G7/H6</f>
        <v>0.1553398058252427</v>
      </c>
      <c r="I7" s="12">
        <f>I8+I9</f>
        <v>115</v>
      </c>
      <c r="J7" s="13">
        <f>I7/J6</f>
        <v>0.12378902045209902</v>
      </c>
      <c r="K7" s="12">
        <f>K8+K9</f>
        <v>137</v>
      </c>
      <c r="L7" s="13">
        <f>K7/L6</f>
        <v>0.14167528438469493</v>
      </c>
      <c r="M7" s="14"/>
    </row>
    <row r="8" spans="2:12" s="15" customFormat="1" ht="20.25" customHeight="1">
      <c r="B8" s="16" t="s">
        <v>4</v>
      </c>
      <c r="C8" s="17">
        <v>55</v>
      </c>
      <c r="D8" s="18">
        <f>C8/C7</f>
        <v>0.3618421052631579</v>
      </c>
      <c r="E8" s="17">
        <v>38</v>
      </c>
      <c r="F8" s="18">
        <f>E8/E7</f>
        <v>0.2857142857142857</v>
      </c>
      <c r="G8" s="17">
        <v>33</v>
      </c>
      <c r="H8" s="18">
        <f>G8/G7</f>
        <v>0.22916666666666666</v>
      </c>
      <c r="I8" s="17">
        <v>29</v>
      </c>
      <c r="J8" s="18">
        <f>I8/I7</f>
        <v>0.25217391304347825</v>
      </c>
      <c r="K8" s="17">
        <v>26</v>
      </c>
      <c r="L8" s="18">
        <f>K8/K7</f>
        <v>0.1897810218978102</v>
      </c>
    </row>
    <row r="9" spans="2:12" s="15" customFormat="1" ht="20.25" customHeight="1">
      <c r="B9" s="19" t="s">
        <v>5</v>
      </c>
      <c r="C9" s="20">
        <v>97</v>
      </c>
      <c r="D9" s="21">
        <f>C9/C7</f>
        <v>0.6381578947368421</v>
      </c>
      <c r="E9" s="20">
        <v>95</v>
      </c>
      <c r="F9" s="21">
        <f>E9/E7</f>
        <v>0.7142857142857143</v>
      </c>
      <c r="G9" s="20">
        <v>111</v>
      </c>
      <c r="H9" s="21">
        <f>G9/G7</f>
        <v>0.7708333333333334</v>
      </c>
      <c r="I9" s="20">
        <v>86</v>
      </c>
      <c r="J9" s="21">
        <f>I9/I7</f>
        <v>0.7478260869565218</v>
      </c>
      <c r="K9" s="20">
        <v>111</v>
      </c>
      <c r="L9" s="21">
        <f>K9/K7</f>
        <v>0.8102189781021898</v>
      </c>
    </row>
    <row r="10" spans="2:12" s="15" customFormat="1" ht="20.25" customHeight="1">
      <c r="B10" s="11" t="s">
        <v>6</v>
      </c>
      <c r="C10" s="22">
        <f>C11+C12</f>
        <v>668</v>
      </c>
      <c r="D10" s="13">
        <f>C10/D6</f>
        <v>0.8146341463414634</v>
      </c>
      <c r="E10" s="22">
        <f>E11+E12</f>
        <v>764</v>
      </c>
      <c r="F10" s="13">
        <f>E10/F6</f>
        <v>0.8517279821627648</v>
      </c>
      <c r="G10" s="22">
        <f>G11+G12</f>
        <v>783</v>
      </c>
      <c r="H10" s="13">
        <f>G10/H6</f>
        <v>0.8446601941747572</v>
      </c>
      <c r="I10" s="22">
        <f>I11+I12</f>
        <v>814</v>
      </c>
      <c r="J10" s="13">
        <f>I10/J6</f>
        <v>0.876210979547901</v>
      </c>
      <c r="K10" s="22">
        <f>K11+K12</f>
        <v>830</v>
      </c>
      <c r="L10" s="13">
        <f>K10/L6</f>
        <v>0.8583247156153051</v>
      </c>
    </row>
    <row r="11" spans="2:12" s="15" customFormat="1" ht="20.25" customHeight="1">
      <c r="B11" s="16" t="s">
        <v>4</v>
      </c>
      <c r="C11" s="23">
        <v>208</v>
      </c>
      <c r="D11" s="18">
        <f>C11/C10</f>
        <v>0.31137724550898205</v>
      </c>
      <c r="E11" s="23">
        <v>172</v>
      </c>
      <c r="F11" s="18">
        <f>E11/E10</f>
        <v>0.225130890052356</v>
      </c>
      <c r="G11" s="23">
        <v>174</v>
      </c>
      <c r="H11" s="18">
        <f>G11/G10</f>
        <v>0.2222222222222222</v>
      </c>
      <c r="I11" s="23">
        <v>169</v>
      </c>
      <c r="J11" s="18">
        <f>I11/I10</f>
        <v>0.2076167076167076</v>
      </c>
      <c r="K11" s="23">
        <v>157</v>
      </c>
      <c r="L11" s="18">
        <f>K11/K10</f>
        <v>0.1891566265060241</v>
      </c>
    </row>
    <row r="12" spans="2:12" s="15" customFormat="1" ht="20.25" customHeight="1">
      <c r="B12" s="16" t="s">
        <v>5</v>
      </c>
      <c r="C12" s="23">
        <v>460</v>
      </c>
      <c r="D12" s="18">
        <f>C12/C10</f>
        <v>0.688622754491018</v>
      </c>
      <c r="E12" s="23">
        <v>592</v>
      </c>
      <c r="F12" s="18">
        <f>E12/E10</f>
        <v>0.774869109947644</v>
      </c>
      <c r="G12" s="23">
        <v>609</v>
      </c>
      <c r="H12" s="18">
        <f>G12/G10</f>
        <v>0.7777777777777778</v>
      </c>
      <c r="I12" s="23">
        <v>645</v>
      </c>
      <c r="J12" s="18">
        <f>I12/I10</f>
        <v>0.7923832923832924</v>
      </c>
      <c r="K12" s="23">
        <v>673</v>
      </c>
      <c r="L12" s="18">
        <f>K12/K10</f>
        <v>0.810843373493976</v>
      </c>
    </row>
    <row r="13" spans="2:12" s="15" customFormat="1" ht="14.25" customHeight="1">
      <c r="B13" s="24"/>
      <c r="C13" s="25"/>
      <c r="D13" s="26"/>
      <c r="E13" s="26"/>
      <c r="F13" s="26"/>
      <c r="G13" s="25"/>
      <c r="H13" s="26"/>
      <c r="I13" s="25"/>
      <c r="J13" s="26"/>
      <c r="K13" s="25"/>
      <c r="L13" s="26"/>
    </row>
    <row r="14" spans="2:12" s="29" customFormat="1" ht="11.25" customHeight="1">
      <c r="B14" s="24"/>
      <c r="C14" s="27"/>
      <c r="D14" s="28"/>
      <c r="E14" s="28"/>
      <c r="F14" s="28"/>
      <c r="G14" s="27"/>
      <c r="H14" s="28"/>
      <c r="I14" s="27"/>
      <c r="J14" s="28"/>
      <c r="K14" s="27"/>
      <c r="L14" s="28"/>
    </row>
    <row r="15" spans="2:12" ht="12.75">
      <c r="B15" s="30" t="s">
        <v>7</v>
      </c>
      <c r="C15" s="6">
        <v>2012</v>
      </c>
      <c r="D15" s="7"/>
      <c r="E15" s="6">
        <v>2013</v>
      </c>
      <c r="F15" s="7"/>
      <c r="G15" s="6">
        <v>2014</v>
      </c>
      <c r="H15" s="7"/>
      <c r="I15" s="6">
        <v>2015</v>
      </c>
      <c r="J15" s="7"/>
      <c r="K15" s="6">
        <v>2016</v>
      </c>
      <c r="L15" s="7"/>
    </row>
    <row r="16" spans="2:13" ht="12.75">
      <c r="B16" s="31"/>
      <c r="C16" s="9" t="s">
        <v>2</v>
      </c>
      <c r="D16" s="10">
        <v>199</v>
      </c>
      <c r="E16" s="9" t="s">
        <v>2</v>
      </c>
      <c r="F16" s="10">
        <v>199</v>
      </c>
      <c r="G16" s="9" t="s">
        <v>2</v>
      </c>
      <c r="H16" s="10">
        <v>188</v>
      </c>
      <c r="I16" s="9" t="s">
        <v>2</v>
      </c>
      <c r="J16" s="10">
        <v>119</v>
      </c>
      <c r="K16" s="9" t="s">
        <v>2</v>
      </c>
      <c r="L16" s="10">
        <v>102</v>
      </c>
      <c r="M16" s="32"/>
    </row>
    <row r="17" spans="1:13" ht="12.75">
      <c r="A17" s="33"/>
      <c r="B17" s="34" t="s">
        <v>8</v>
      </c>
      <c r="C17" s="35">
        <f>C18+C19</f>
        <v>86</v>
      </c>
      <c r="D17" s="13">
        <f>C17/D16</f>
        <v>0.4321608040201005</v>
      </c>
      <c r="E17" s="35">
        <f>E18+E19</f>
        <v>76</v>
      </c>
      <c r="F17" s="13">
        <f>E17/F16</f>
        <v>0.38190954773869346</v>
      </c>
      <c r="G17" s="35">
        <f>G18+G19</f>
        <v>90</v>
      </c>
      <c r="H17" s="13">
        <f>G17/H16</f>
        <v>0.4787234042553192</v>
      </c>
      <c r="I17" s="35">
        <f>I18+I19</f>
        <v>87</v>
      </c>
      <c r="J17" s="13">
        <f>I17/J16</f>
        <v>0.7310924369747899</v>
      </c>
      <c r="K17" s="35">
        <f>K18+K19</f>
        <v>72</v>
      </c>
      <c r="L17" s="13">
        <f>K17/L16</f>
        <v>0.7058823529411765</v>
      </c>
      <c r="M17" s="33"/>
    </row>
    <row r="18" spans="1:13" ht="12.75">
      <c r="A18" s="36"/>
      <c r="B18" s="37" t="s">
        <v>9</v>
      </c>
      <c r="C18" s="38">
        <v>39</v>
      </c>
      <c r="D18" s="39">
        <f>C18/C17</f>
        <v>0.45348837209302323</v>
      </c>
      <c r="E18" s="38">
        <v>29</v>
      </c>
      <c r="F18" s="39">
        <f>E18/E17</f>
        <v>0.3815789473684211</v>
      </c>
      <c r="G18" s="38">
        <v>39</v>
      </c>
      <c r="H18" s="39">
        <f>G18/G17</f>
        <v>0.43333333333333335</v>
      </c>
      <c r="I18" s="38">
        <v>42</v>
      </c>
      <c r="J18" s="39">
        <f>I18/I17</f>
        <v>0.4827586206896552</v>
      </c>
      <c r="K18" s="38">
        <v>33</v>
      </c>
      <c r="L18" s="39">
        <f>K18/K17</f>
        <v>0.4583333333333333</v>
      </c>
      <c r="M18" s="36"/>
    </row>
    <row r="19" spans="1:13" ht="12.75">
      <c r="A19" s="36"/>
      <c r="B19" s="37" t="s">
        <v>10</v>
      </c>
      <c r="C19" s="40">
        <v>47</v>
      </c>
      <c r="D19" s="39">
        <f>C19/C17</f>
        <v>0.5465116279069767</v>
      </c>
      <c r="E19" s="40">
        <v>47</v>
      </c>
      <c r="F19" s="39">
        <f>E19/E17</f>
        <v>0.618421052631579</v>
      </c>
      <c r="G19" s="40">
        <v>51</v>
      </c>
      <c r="H19" s="39">
        <f>G19/G17</f>
        <v>0.5666666666666667</v>
      </c>
      <c r="I19" s="40">
        <v>45</v>
      </c>
      <c r="J19" s="39">
        <f>I19/I17</f>
        <v>0.5172413793103449</v>
      </c>
      <c r="K19" s="40">
        <v>39</v>
      </c>
      <c r="L19" s="39">
        <f>K19/K17</f>
        <v>0.5416666666666666</v>
      </c>
      <c r="M19" s="36"/>
    </row>
    <row r="20" spans="1:13" ht="12.75">
      <c r="A20" s="33"/>
      <c r="B20" s="41" t="s">
        <v>11</v>
      </c>
      <c r="C20" s="42">
        <f>C21+C22+C23</f>
        <v>113</v>
      </c>
      <c r="D20" s="43">
        <f>C20/D16</f>
        <v>0.5678391959798995</v>
      </c>
      <c r="E20" s="42">
        <f>E21+E22+E23</f>
        <v>119</v>
      </c>
      <c r="F20" s="43">
        <f>E20/F16</f>
        <v>0.5979899497487438</v>
      </c>
      <c r="G20" s="42">
        <f>G21+G22+G23</f>
        <v>95</v>
      </c>
      <c r="H20" s="43">
        <f>G20/H16</f>
        <v>0.5053191489361702</v>
      </c>
      <c r="I20" s="42">
        <f>I21+I22+I23</f>
        <v>32</v>
      </c>
      <c r="J20" s="43">
        <f>I20/J16</f>
        <v>0.2689075630252101</v>
      </c>
      <c r="K20" s="42">
        <f>K21+K22+K23</f>
        <v>30</v>
      </c>
      <c r="L20" s="43">
        <f>K20/L16</f>
        <v>0.29411764705882354</v>
      </c>
      <c r="M20" s="33"/>
    </row>
    <row r="21" spans="1:13" ht="20.25" customHeight="1">
      <c r="A21" s="36"/>
      <c r="B21" s="37" t="s">
        <v>12</v>
      </c>
      <c r="C21" s="44">
        <v>24</v>
      </c>
      <c r="D21" s="39">
        <f>C21/C20</f>
        <v>0.21238938053097345</v>
      </c>
      <c r="E21" s="44">
        <v>29</v>
      </c>
      <c r="F21" s="39">
        <f>E21/E20</f>
        <v>0.24369747899159663</v>
      </c>
      <c r="G21" s="44">
        <v>23</v>
      </c>
      <c r="H21" s="39">
        <f>G21/G20</f>
        <v>0.24210526315789474</v>
      </c>
      <c r="I21" s="44">
        <v>11</v>
      </c>
      <c r="J21" s="39">
        <f>I21/I20</f>
        <v>0.34375</v>
      </c>
      <c r="K21" s="44">
        <v>7</v>
      </c>
      <c r="L21" s="39">
        <f>K21/K20</f>
        <v>0.23333333333333334</v>
      </c>
      <c r="M21" s="36"/>
    </row>
    <row r="22" spans="1:13" ht="24">
      <c r="A22" s="36"/>
      <c r="B22" s="37" t="s">
        <v>13</v>
      </c>
      <c r="C22" s="45">
        <v>35</v>
      </c>
      <c r="D22" s="39">
        <f>C22/C20</f>
        <v>0.30973451327433627</v>
      </c>
      <c r="E22" s="45">
        <v>46</v>
      </c>
      <c r="F22" s="39">
        <f>E22/E20</f>
        <v>0.3865546218487395</v>
      </c>
      <c r="G22" s="45">
        <v>44</v>
      </c>
      <c r="H22" s="39">
        <f>G22/G20</f>
        <v>0.4631578947368421</v>
      </c>
      <c r="I22" s="45">
        <v>9</v>
      </c>
      <c r="J22" s="39">
        <f>I22/I20</f>
        <v>0.28125</v>
      </c>
      <c r="K22" s="45">
        <v>14</v>
      </c>
      <c r="L22" s="39">
        <f>K22/K20</f>
        <v>0.4666666666666667</v>
      </c>
      <c r="M22" s="36"/>
    </row>
    <row r="23" spans="1:13" ht="24">
      <c r="A23" s="36"/>
      <c r="B23" s="46" t="s">
        <v>14</v>
      </c>
      <c r="C23" s="47">
        <v>54</v>
      </c>
      <c r="D23" s="48">
        <f>C23/C20</f>
        <v>0.4778761061946903</v>
      </c>
      <c r="E23" s="47">
        <v>44</v>
      </c>
      <c r="F23" s="48">
        <f>E23/E20</f>
        <v>0.3697478991596639</v>
      </c>
      <c r="G23" s="47">
        <v>28</v>
      </c>
      <c r="H23" s="48">
        <f>G23/G20</f>
        <v>0.29473684210526313</v>
      </c>
      <c r="I23" s="47">
        <v>12</v>
      </c>
      <c r="J23" s="48">
        <f>I23/I20</f>
        <v>0.375</v>
      </c>
      <c r="K23" s="47">
        <v>9</v>
      </c>
      <c r="L23" s="48">
        <f>K23/K20</f>
        <v>0.3</v>
      </c>
      <c r="M23" s="36"/>
    </row>
    <row r="24" spans="3:12" ht="5.25" customHeight="1">
      <c r="C24" s="49"/>
      <c r="D24" s="49"/>
      <c r="E24" s="49"/>
      <c r="F24" s="49"/>
      <c r="G24" s="49"/>
      <c r="H24" s="49"/>
      <c r="I24" s="49"/>
      <c r="J24" s="49"/>
      <c r="K24" s="2"/>
      <c r="L24" s="50"/>
    </row>
    <row r="25" ht="5.25" customHeight="1"/>
  </sheetData>
  <sheetProtection/>
  <mergeCells count="13">
    <mergeCell ref="B15:B16"/>
    <mergeCell ref="C15:D15"/>
    <mergeCell ref="E15:F15"/>
    <mergeCell ref="G15:H15"/>
    <mergeCell ref="I15:J15"/>
    <mergeCell ref="K15:L15"/>
    <mergeCell ref="B3:L3"/>
    <mergeCell ref="B5:B6"/>
    <mergeCell ref="C5:D5"/>
    <mergeCell ref="E5:F5"/>
    <mergeCell ref="G5:H5"/>
    <mergeCell ref="I5:J5"/>
    <mergeCell ref="K5:L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2017-07-07T13:27:33Z</dcterms:created>
  <dcterms:modified xsi:type="dcterms:W3CDTF">2017-07-07T13:27:33Z</dcterms:modified>
  <cp:category/>
  <cp:version/>
  <cp:contentType/>
  <cp:contentStatus/>
</cp:coreProperties>
</file>