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TAMP02" sheetId="1" r:id="rId1"/>
  </sheets>
  <externalReferences>
    <externalReference r:id="rId4"/>
    <externalReference r:id="rId5"/>
    <externalReference r:id="rId6"/>
  </externalReferences>
  <definedNames>
    <definedName name="_ftn1" localSheetId="0">'TAMP02'!#REF!</definedName>
    <definedName name="FAMP1">#REF!</definedName>
    <definedName name="FAMP10">'[2]FAMP10'!$A$1:$F$6</definedName>
    <definedName name="FAMP11">'[2]FAMP11'!$A$1:$F$5</definedName>
    <definedName name="FAMP12">'[2]FAMP12(a)'!$A$1:$F$16</definedName>
    <definedName name="FAMP13">'[2]FAMP13'!$A$1:$D$5</definedName>
    <definedName name="FAMP14">'[2]FAMP14'!$A$1:$E$16</definedName>
    <definedName name="FAMP15">#REF!</definedName>
    <definedName name="FAMP16">#REF!</definedName>
    <definedName name="FAMP17">'[2]FAMP17'!$A$1:$E$11</definedName>
    <definedName name="FAMP18">'[2]FAMP18'!$A$1:$E$11</definedName>
    <definedName name="FAMP2">#REF!</definedName>
    <definedName name="FAMP3">#REF!</definedName>
    <definedName name="FAMP4">#REF!</definedName>
    <definedName name="FAMP5">'[2]FAMP5'!$A$1:$F$6</definedName>
    <definedName name="FAMP6">'[2]FAMP6'!$A$1:$F$5</definedName>
    <definedName name="FAMP7">'[2]FAMP7'!$A$1:$F$5</definedName>
    <definedName name="FAMP8">'[2]FAMP8'!$A$1:$F$5</definedName>
    <definedName name="FAMP9">'[2]FAMP9'!$A$1:$F$6</definedName>
    <definedName name="IDX" localSheetId="0">'TAMP02'!$A$26</definedName>
    <definedName name="OLE_LINK2" localSheetId="0">'TAMP02'!$A$3</definedName>
    <definedName name="OUPS">'[3]FAMP1'!$A$1:$E$14</definedName>
    <definedName name="OUPS2">'[3]FAMP10'!$A$1:$C$6</definedName>
  </definedNames>
  <calcPr fullCalcOnLoad="1"/>
</workbook>
</file>

<file path=xl/sharedStrings.xml><?xml version="1.0" encoding="utf-8"?>
<sst xmlns="http://schemas.openxmlformats.org/spreadsheetml/2006/main" count="29" uniqueCount="21">
  <si>
    <t>Tableau AMP2. Résumé de l'activité et des résultats d'AMP en 2010</t>
  </si>
  <si>
    <t>AMP</t>
  </si>
  <si>
    <t>Nombre de centres actifs**</t>
  </si>
  <si>
    <t>Tentatives*</t>
  </si>
  <si>
    <t>Grossesses échographique</t>
  </si>
  <si>
    <t>Accouchements</t>
  </si>
  <si>
    <t>Enfants nés vivants</t>
  </si>
  <si>
    <t>Intraconjugal</t>
  </si>
  <si>
    <t>Insémination intra-utérine</t>
  </si>
  <si>
    <t>FIV hors ICSI</t>
  </si>
  <si>
    <t>ICSI</t>
  </si>
  <si>
    <t>105***</t>
  </si>
  <si>
    <t>TEC</t>
  </si>
  <si>
    <t>Spermatozoïdes de donneur</t>
  </si>
  <si>
    <t>Insémination intra-cervicale</t>
  </si>
  <si>
    <t>Don d'ovocytes</t>
  </si>
  <si>
    <t>Accueil d'embryons</t>
  </si>
  <si>
    <t>Total</t>
  </si>
  <si>
    <t>* Tentatives : Cycles d'insémination artificielle (IIU, IIC) ; ponctions d'ovocytes dans le cadre des fécondations in vitro (FIV, ICSI) ; transferts d'embryons congelés (TEC).</t>
  </si>
  <si>
    <t>** Les centres actifs sont les centres ayant déclaré une activité et envoyé leur rapport d'activité à l'Agence (95 laboratoires et 105 centres clinico-biologiques ont eu une activité en 2010 et ont envoyé leur rapport d'activité annuel à l'Agence, soit un total de 200 centres).</t>
  </si>
  <si>
    <t>*** Données manquantes pour un centre.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</si>
</sst>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" fontId="22" fillId="30" borderId="4" applyBorder="0">
      <alignment horizontal="right" vertical="top" wrapText="1"/>
      <protection/>
    </xf>
    <xf numFmtId="0" fontId="33" fillId="31" borderId="0" applyNumberFormat="0" applyBorder="0" applyAlignment="0" applyProtection="0"/>
    <xf numFmtId="9" fontId="26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3" borderId="10" applyNumberForma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30" borderId="11" xfId="0" applyFont="1" applyFill="1" applyBorder="1" applyAlignment="1">
      <alignment horizontal="left" vertical="top" wrapText="1"/>
    </xf>
    <xf numFmtId="0" fontId="21" fillId="30" borderId="11" xfId="0" applyFont="1" applyFill="1" applyBorder="1" applyAlignment="1">
      <alignment horizontal="right" vertical="top" wrapText="1"/>
    </xf>
    <xf numFmtId="0" fontId="21" fillId="34" borderId="11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0" fontId="22" fillId="30" borderId="11" xfId="0" applyFont="1" applyFill="1" applyBorder="1" applyAlignment="1">
      <alignment horizontal="left" vertical="top" wrapText="1"/>
    </xf>
    <xf numFmtId="0" fontId="22" fillId="30" borderId="11" xfId="0" applyFont="1" applyFill="1" applyBorder="1" applyAlignment="1">
      <alignment horizontal="right" vertical="top" wrapText="1"/>
    </xf>
    <xf numFmtId="3" fontId="22" fillId="30" borderId="11" xfId="0" applyNumberFormat="1" applyFont="1" applyFill="1" applyBorder="1" applyAlignment="1">
      <alignment horizontal="right" vertical="top" wrapText="1"/>
    </xf>
    <xf numFmtId="0" fontId="21" fillId="34" borderId="11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top" wrapText="1"/>
    </xf>
    <xf numFmtId="3" fontId="22" fillId="34" borderId="11" xfId="0" applyNumberFormat="1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left"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23" fillId="34" borderId="1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TAB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RAMS%202010%20FIG%20A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P01"/>
      <sheetName val="TAMP02"/>
      <sheetName val="TAMP03"/>
      <sheetName val="TAMP04"/>
      <sheetName val="TAMP05"/>
      <sheetName val="TAMP06"/>
      <sheetName val="TAMP07"/>
      <sheetName val="TAMP08"/>
      <sheetName val="TAMP09"/>
      <sheetName val="TAMP10"/>
      <sheetName val="TAMP11"/>
      <sheetName val="TAMP12"/>
      <sheetName val="TAMP13"/>
      <sheetName val="TAMP14"/>
      <sheetName val="TAMP15"/>
      <sheetName val="TAMP16"/>
      <sheetName val="TAMP17"/>
      <sheetName val="TAMP18"/>
      <sheetName val="TAMP19"/>
      <sheetName val="TAMP20"/>
      <sheetName val="TAMP21"/>
      <sheetName val="TAMP22"/>
      <sheetName val="TAMP23"/>
      <sheetName val="TAMP24"/>
      <sheetName val="TAMP25"/>
      <sheetName val="TAMP26"/>
      <sheetName val="TAMP27"/>
      <sheetName val="TAMP28"/>
      <sheetName val="TAMP29"/>
      <sheetName val="TAMP30"/>
      <sheetName val="TAMP31"/>
      <sheetName val="TAMP32"/>
      <sheetName val="TAMP33"/>
      <sheetName val="TAMP34"/>
      <sheetName val="TAMP35"/>
      <sheetName val="TAMP36"/>
      <sheetName val="TAMP37"/>
      <sheetName val="TAMP38"/>
      <sheetName val="TAMP39"/>
      <sheetName val="TAMP40"/>
      <sheetName val="TAMP41"/>
      <sheetName val="TAMP42"/>
      <sheetName val="TAMP43"/>
      <sheetName val="TAMP44"/>
      <sheetName val="TAMP45"/>
      <sheetName val="TAMP46"/>
      <sheetName val="TAMP47"/>
      <sheetName val="TAMP48"/>
      <sheetName val="TAMP49"/>
      <sheetName val="TAMP50"/>
      <sheetName val="TAMP51"/>
      <sheetName val="TAMP52"/>
      <sheetName val="TAMP53"/>
      <sheetName val="TAMP54"/>
      <sheetName val="TAMP55"/>
      <sheetName val="TAMP56"/>
      <sheetName val="TAMP57"/>
      <sheetName val="TAMP58"/>
      <sheetName val="TAMP59"/>
      <sheetName val="TAMP60"/>
      <sheetName val="TAMP61"/>
      <sheetName val="TAMP62"/>
      <sheetName val="TAMP63"/>
      <sheetName val="TAMP64"/>
      <sheetName val="TAMP65"/>
      <sheetName val="TAMP66"/>
      <sheetName val="TAMP67"/>
      <sheetName val="TAMP68"/>
      <sheetName val="TAMP69"/>
      <sheetName val="TAMP70"/>
      <sheetName val="TAMP71"/>
      <sheetName val="TAMP72"/>
      <sheetName val="TAMP73"/>
      <sheetName val="TAMP74"/>
      <sheetName val="TAMP75"/>
      <sheetName val="TAMP76"/>
      <sheetName val="TAMP77"/>
      <sheetName val="TAMP78"/>
      <sheetName val="TAMP79"/>
      <sheetName val="TAMP80"/>
      <sheetName val="TAMP8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(a)"/>
      <sheetName val="FAMP12(b)"/>
      <sheetName val="FAMP12(c)"/>
      <sheetName val="FAMP13"/>
      <sheetName val="FAMP14"/>
      <sheetName val="FAMP15"/>
      <sheetName val="FAMP16"/>
      <sheetName val="FAMP17"/>
      <sheetName val="FAMP18"/>
    </sheetNames>
    <sheetDataSet>
      <sheetData sheetId="4">
        <row r="1">
          <cell r="A1" t="str">
            <v>Figure AMP5. ICSI en intraconjugal : ponctions, transferts, grossesses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27909</v>
          </cell>
          <cell r="C5">
            <v>29364</v>
          </cell>
          <cell r="D5">
            <v>29786</v>
          </cell>
          <cell r="E5">
            <v>31055</v>
          </cell>
          <cell r="F5">
            <v>31161</v>
          </cell>
        </row>
        <row r="6">
          <cell r="A6" t="str">
            <v>Transferts</v>
          </cell>
          <cell r="B6">
            <v>24975</v>
          </cell>
          <cell r="C6">
            <v>26269</v>
          </cell>
          <cell r="D6">
            <v>26078</v>
          </cell>
          <cell r="E6">
            <v>27100</v>
          </cell>
          <cell r="F6">
            <v>26960</v>
          </cell>
        </row>
      </sheetData>
      <sheetData sheetId="5">
        <row r="1">
          <cell r="A1" t="str">
            <v>Figure AMP6. TEC en intraconjugal : transferts, grossesses, accouchements</v>
          </cell>
        </row>
        <row r="2">
          <cell r="A2" t="str">
            <v>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11865</v>
          </cell>
          <cell r="C5">
            <v>13048</v>
          </cell>
          <cell r="D5">
            <v>13802</v>
          </cell>
          <cell r="E5">
            <v>14461</v>
          </cell>
          <cell r="F5">
            <v>15460</v>
          </cell>
        </row>
      </sheetData>
      <sheetData sheetId="6">
        <row r="1">
          <cell r="A1" t="str">
            <v>Figure AM7. Inséminations artificielles intra-utérines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3166</v>
          </cell>
          <cell r="C5">
            <v>4227</v>
          </cell>
          <cell r="D5">
            <v>4042</v>
          </cell>
          <cell r="E5">
            <v>4307</v>
          </cell>
          <cell r="F5">
            <v>3775</v>
          </cell>
        </row>
      </sheetData>
      <sheetData sheetId="7">
        <row r="1">
          <cell r="A1" t="str">
            <v>Figure AMP8. Insémination artificielles intra-cervicales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2343</v>
          </cell>
          <cell r="C5">
            <v>2175</v>
          </cell>
          <cell r="D5">
            <v>1098</v>
          </cell>
          <cell r="E5">
            <v>1071</v>
          </cell>
          <cell r="F5">
            <v>692</v>
          </cell>
        </row>
      </sheetData>
      <sheetData sheetId="8">
        <row r="1">
          <cell r="A1" t="str">
            <v>Figure AMP9. FIV hors ICSI avec spermatozoïdes de donneur : ponctions, transferts,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613</v>
          </cell>
          <cell r="C5">
            <v>583</v>
          </cell>
          <cell r="D5">
            <v>541</v>
          </cell>
          <cell r="E5">
            <v>491</v>
          </cell>
          <cell r="F5">
            <v>462</v>
          </cell>
        </row>
        <row r="6">
          <cell r="A6" t="str">
            <v>Transferts</v>
          </cell>
          <cell r="B6">
            <v>510</v>
          </cell>
          <cell r="C6">
            <v>486</v>
          </cell>
          <cell r="D6">
            <v>433</v>
          </cell>
          <cell r="E6">
            <v>392</v>
          </cell>
          <cell r="F6">
            <v>360</v>
          </cell>
        </row>
      </sheetData>
      <sheetData sheetId="9">
        <row r="1">
          <cell r="A1" t="str">
            <v>Figure AMP10. ICSI avec spermatozoïdes de donneur : ponctions, transferts, 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534</v>
          </cell>
          <cell r="C5">
            <v>533</v>
          </cell>
          <cell r="D5">
            <v>581</v>
          </cell>
          <cell r="E5">
            <v>580</v>
          </cell>
          <cell r="F5">
            <v>584</v>
          </cell>
        </row>
        <row r="6">
          <cell r="A6" t="str">
            <v>Transferts</v>
          </cell>
          <cell r="B6">
            <v>482</v>
          </cell>
          <cell r="C6">
            <v>484</v>
          </cell>
          <cell r="D6">
            <v>512</v>
          </cell>
          <cell r="E6">
            <v>530</v>
          </cell>
          <cell r="F6">
            <v>524</v>
          </cell>
        </row>
      </sheetData>
      <sheetData sheetId="10">
        <row r="1">
          <cell r="A1" t="str">
            <v>Figure AMP11. TEC avec spermatozoïdes de donneur : transferts, grossesses,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207</v>
          </cell>
          <cell r="C5">
            <v>266</v>
          </cell>
          <cell r="D5">
            <v>262</v>
          </cell>
          <cell r="E5">
            <v>311</v>
          </cell>
          <cell r="F5">
            <v>322</v>
          </cell>
        </row>
      </sheetData>
      <sheetData sheetId="11">
        <row r="1">
          <cell r="A1" t="str">
            <v>Figure AMP12a. AMP avec don d'ovocytes chez les couples receveurs : tentatives,</v>
          </cell>
        </row>
        <row r="2">
          <cell r="A2" t="str">
            <v>transferts, grossesses, accouchements et enfants nés vivants de 2005 à 2009</v>
          </cell>
        </row>
        <row r="4"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FIV hors ICSI</v>
          </cell>
          <cell r="B5" t="str">
            <v>Tentatives</v>
          </cell>
          <cell r="C5">
            <v>129</v>
          </cell>
          <cell r="D5">
            <v>149</v>
          </cell>
          <cell r="E5">
            <v>176</v>
          </cell>
          <cell r="F5">
            <v>199</v>
          </cell>
        </row>
        <row r="6">
          <cell r="B6" t="str">
            <v>Transferts</v>
          </cell>
          <cell r="C6">
            <v>109</v>
          </cell>
          <cell r="D6">
            <v>128</v>
          </cell>
          <cell r="E6">
            <v>150</v>
          </cell>
          <cell r="F6">
            <v>169</v>
          </cell>
        </row>
        <row r="7">
          <cell r="B7" t="str">
            <v>Grossesses*</v>
          </cell>
          <cell r="C7">
            <v>34</v>
          </cell>
          <cell r="D7">
            <v>43</v>
          </cell>
          <cell r="E7">
            <v>51</v>
          </cell>
          <cell r="F7">
            <v>59</v>
          </cell>
        </row>
        <row r="8">
          <cell r="B8" t="str">
            <v>Accouchements</v>
          </cell>
          <cell r="C8">
            <v>26</v>
          </cell>
          <cell r="D8">
            <v>30</v>
          </cell>
          <cell r="E8">
            <v>36</v>
          </cell>
          <cell r="F8">
            <v>51</v>
          </cell>
        </row>
        <row r="9">
          <cell r="B9" t="str">
            <v>Enfants nés vivants</v>
          </cell>
          <cell r="C9">
            <v>33</v>
          </cell>
          <cell r="D9">
            <v>35</v>
          </cell>
          <cell r="E9">
            <v>41</v>
          </cell>
          <cell r="F9">
            <v>51</v>
          </cell>
        </row>
        <row r="10">
          <cell r="A10" t="str">
            <v>ICSI</v>
          </cell>
          <cell r="B10" t="str">
            <v>Tentatives</v>
          </cell>
          <cell r="C10">
            <v>152</v>
          </cell>
          <cell r="D10">
            <v>235</v>
          </cell>
          <cell r="E10">
            <v>312</v>
          </cell>
          <cell r="F10">
            <v>312</v>
          </cell>
        </row>
        <row r="11">
          <cell r="B11" t="str">
            <v>Transferts</v>
          </cell>
          <cell r="C11">
            <v>129</v>
          </cell>
          <cell r="D11">
            <v>208</v>
          </cell>
          <cell r="E11">
            <v>274</v>
          </cell>
          <cell r="F11">
            <v>263</v>
          </cell>
        </row>
        <row r="12">
          <cell r="B12" t="str">
            <v>Grossesses*</v>
          </cell>
          <cell r="C12">
            <v>41</v>
          </cell>
          <cell r="D12">
            <v>60</v>
          </cell>
          <cell r="E12">
            <v>87</v>
          </cell>
          <cell r="F12">
            <v>86</v>
          </cell>
        </row>
        <row r="13">
          <cell r="B13" t="str">
            <v>Accouchements</v>
          </cell>
          <cell r="C13">
            <v>30</v>
          </cell>
          <cell r="D13">
            <v>37</v>
          </cell>
          <cell r="E13">
            <v>61</v>
          </cell>
          <cell r="F13">
            <v>62</v>
          </cell>
        </row>
        <row r="14">
          <cell r="B14" t="str">
            <v>Enfants nés vivants</v>
          </cell>
          <cell r="C14">
            <v>33</v>
          </cell>
          <cell r="D14">
            <v>44</v>
          </cell>
          <cell r="E14">
            <v>68</v>
          </cell>
          <cell r="F14">
            <v>66</v>
          </cell>
        </row>
        <row r="15">
          <cell r="A15" t="str">
            <v>TEC</v>
          </cell>
          <cell r="B15" t="str">
            <v>Transferts</v>
          </cell>
          <cell r="C15">
            <v>212</v>
          </cell>
          <cell r="D15">
            <v>174</v>
          </cell>
          <cell r="E15">
            <v>208</v>
          </cell>
          <cell r="F15">
            <v>231</v>
          </cell>
        </row>
        <row r="16">
          <cell r="B16" t="str">
            <v>Grossesses*</v>
          </cell>
          <cell r="C16">
            <v>43</v>
          </cell>
          <cell r="D16">
            <v>35</v>
          </cell>
          <cell r="E16">
            <v>40</v>
          </cell>
          <cell r="F16">
            <v>43</v>
          </cell>
        </row>
      </sheetData>
      <sheetData sheetId="14">
        <row r="1">
          <cell r="A1" t="str">
            <v>Figure AMP13. AMP avec accueil d'embryons : transferts,</v>
          </cell>
        </row>
        <row r="2">
          <cell r="A2" t="str">
            <v>grossesses, accouchements et enfants nés vivants de 2006 à 2009</v>
          </cell>
        </row>
        <row r="4">
          <cell r="B4">
            <v>2006</v>
          </cell>
          <cell r="C4">
            <v>2007</v>
          </cell>
          <cell r="D4">
            <v>2008</v>
          </cell>
        </row>
        <row r="5">
          <cell r="A5" t="str">
            <v>Transferts</v>
          </cell>
          <cell r="B5">
            <v>57</v>
          </cell>
          <cell r="C5">
            <v>124</v>
          </cell>
          <cell r="D5">
            <v>92</v>
          </cell>
        </row>
      </sheetData>
      <sheetData sheetId="15">
        <row r="1">
          <cell r="A1" t="str">
            <v>Figure AMP14. AMP avec culture prolongée : ponctions, transferts,</v>
          </cell>
        </row>
        <row r="2">
          <cell r="A2" t="str">
            <v>grossesses, 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1786</v>
          </cell>
          <cell r="D5">
            <v>2089</v>
          </cell>
          <cell r="E5">
            <v>2692</v>
          </cell>
        </row>
        <row r="6">
          <cell r="B6" t="str">
            <v>Transferts</v>
          </cell>
          <cell r="C6">
            <v>1484</v>
          </cell>
          <cell r="D6">
            <v>1702</v>
          </cell>
          <cell r="E6">
            <v>2287</v>
          </cell>
        </row>
        <row r="7">
          <cell r="B7" t="str">
            <v>Grossesses*</v>
          </cell>
          <cell r="C7">
            <v>573</v>
          </cell>
          <cell r="D7">
            <v>648</v>
          </cell>
          <cell r="E7">
            <v>812</v>
          </cell>
        </row>
        <row r="8">
          <cell r="B8" t="str">
            <v>Accouchements</v>
          </cell>
          <cell r="C8">
            <v>437</v>
          </cell>
          <cell r="D8">
            <v>526</v>
          </cell>
          <cell r="E8">
            <v>599</v>
          </cell>
        </row>
        <row r="9">
          <cell r="B9" t="str">
            <v>Enfants nés vivants</v>
          </cell>
          <cell r="C9">
            <v>545</v>
          </cell>
          <cell r="D9">
            <v>623</v>
          </cell>
          <cell r="E9">
            <v>698</v>
          </cell>
        </row>
        <row r="10">
          <cell r="A10" t="str">
            <v>ICSI</v>
          </cell>
          <cell r="B10" t="str">
            <v>Ponctions</v>
          </cell>
          <cell r="C10">
            <v>2941</v>
          </cell>
          <cell r="D10">
            <v>3732</v>
          </cell>
          <cell r="E10">
            <v>4751</v>
          </cell>
        </row>
        <row r="11">
          <cell r="B11" t="str">
            <v>Transferts</v>
          </cell>
          <cell r="C11">
            <v>2415</v>
          </cell>
          <cell r="D11">
            <v>3100</v>
          </cell>
          <cell r="E11">
            <v>3973</v>
          </cell>
        </row>
        <row r="12">
          <cell r="B12" t="str">
            <v>Grossesses*</v>
          </cell>
          <cell r="C12">
            <v>876</v>
          </cell>
          <cell r="D12">
            <v>1053</v>
          </cell>
          <cell r="E12">
            <v>1336</v>
          </cell>
        </row>
        <row r="13">
          <cell r="B13" t="str">
            <v>Accouchements</v>
          </cell>
          <cell r="C13">
            <v>693</v>
          </cell>
          <cell r="D13">
            <v>835</v>
          </cell>
          <cell r="E13">
            <v>1074</v>
          </cell>
        </row>
        <row r="14">
          <cell r="B14" t="str">
            <v>Enfants nés vivants</v>
          </cell>
          <cell r="C14">
            <v>835</v>
          </cell>
          <cell r="D14">
            <v>959</v>
          </cell>
          <cell r="E14">
            <v>1169</v>
          </cell>
        </row>
        <row r="15">
          <cell r="A15" t="str">
            <v>TEC</v>
          </cell>
          <cell r="B15" t="str">
            <v>Transferts</v>
          </cell>
          <cell r="C15">
            <v>1439</v>
          </cell>
          <cell r="D15">
            <v>2002</v>
          </cell>
          <cell r="E15">
            <v>2081</v>
          </cell>
        </row>
        <row r="16">
          <cell r="B16" t="str">
            <v>Grossesses*</v>
          </cell>
          <cell r="C16">
            <v>343</v>
          </cell>
          <cell r="D16">
            <v>342</v>
          </cell>
          <cell r="E16">
            <v>359</v>
          </cell>
        </row>
      </sheetData>
      <sheetData sheetId="18">
        <row r="1">
          <cell r="A1" t="str">
            <v>Figure AMP17. AMP avec IMSI : ponctions, transferts, grossesses,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ICSI</v>
          </cell>
          <cell r="B5" t="str">
            <v>Ponctions</v>
          </cell>
          <cell r="C5">
            <v>792</v>
          </cell>
          <cell r="D5">
            <v>1623</v>
          </cell>
          <cell r="E5">
            <v>2184</v>
          </cell>
        </row>
        <row r="6">
          <cell r="B6" t="str">
            <v>Transferts</v>
          </cell>
          <cell r="C6">
            <v>733</v>
          </cell>
          <cell r="D6">
            <v>1495</v>
          </cell>
          <cell r="E6">
            <v>1934</v>
          </cell>
        </row>
        <row r="7">
          <cell r="B7" t="str">
            <v>Grossesses*</v>
          </cell>
          <cell r="C7">
            <v>196</v>
          </cell>
          <cell r="D7">
            <v>399</v>
          </cell>
          <cell r="E7">
            <v>529</v>
          </cell>
        </row>
        <row r="8">
          <cell r="B8" t="str">
            <v>Accouchements</v>
          </cell>
          <cell r="C8">
            <v>146</v>
          </cell>
          <cell r="D8">
            <v>313</v>
          </cell>
          <cell r="E8">
            <v>396</v>
          </cell>
        </row>
        <row r="9">
          <cell r="B9" t="str">
            <v>Enfants nés vivants</v>
          </cell>
          <cell r="C9">
            <v>191</v>
          </cell>
          <cell r="D9">
            <v>368</v>
          </cell>
          <cell r="E9">
            <v>476</v>
          </cell>
        </row>
        <row r="10">
          <cell r="A10" t="str">
            <v>TEC</v>
          </cell>
          <cell r="B10" t="str">
            <v>Transferts</v>
          </cell>
          <cell r="C10">
            <v>51</v>
          </cell>
          <cell r="D10">
            <v>136</v>
          </cell>
          <cell r="E10">
            <v>271</v>
          </cell>
        </row>
        <row r="11">
          <cell r="B11" t="str">
            <v>Grossesses*</v>
          </cell>
          <cell r="C11">
            <v>9</v>
          </cell>
          <cell r="D11">
            <v>15</v>
          </cell>
          <cell r="E11">
            <v>32</v>
          </cell>
        </row>
      </sheetData>
      <sheetData sheetId="19">
        <row r="1">
          <cell r="A1" t="str">
            <v>Figure AMP18. AMP avec cycles naturels : ponctions, transferts, grossesses, 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164</v>
          </cell>
          <cell r="D5">
            <v>156</v>
          </cell>
          <cell r="E5">
            <v>126</v>
          </cell>
        </row>
        <row r="6">
          <cell r="B6" t="str">
            <v>Transferts</v>
          </cell>
          <cell r="C6">
            <v>79</v>
          </cell>
          <cell r="D6">
            <v>81</v>
          </cell>
          <cell r="E6">
            <v>56</v>
          </cell>
        </row>
        <row r="7">
          <cell r="B7" t="str">
            <v>Grossesses*</v>
          </cell>
          <cell r="C7">
            <v>19</v>
          </cell>
          <cell r="D7">
            <v>21</v>
          </cell>
          <cell r="E7">
            <v>17</v>
          </cell>
        </row>
        <row r="8">
          <cell r="B8" t="str">
            <v>Accouchements</v>
          </cell>
          <cell r="C8">
            <v>14</v>
          </cell>
          <cell r="D8">
            <v>17</v>
          </cell>
          <cell r="E8">
            <v>13</v>
          </cell>
        </row>
        <row r="9">
          <cell r="B9" t="str">
            <v>Enfants nés vivants</v>
          </cell>
          <cell r="C9">
            <v>14</v>
          </cell>
          <cell r="D9">
            <v>17</v>
          </cell>
          <cell r="E9">
            <v>13</v>
          </cell>
        </row>
        <row r="10">
          <cell r="A10" t="str">
            <v>ICSI</v>
          </cell>
          <cell r="B10" t="str">
            <v>Ponctions</v>
          </cell>
          <cell r="C10">
            <v>213</v>
          </cell>
          <cell r="D10">
            <v>182</v>
          </cell>
          <cell r="E10">
            <v>212</v>
          </cell>
        </row>
        <row r="11">
          <cell r="B11" t="str">
            <v>Transferts</v>
          </cell>
          <cell r="C11">
            <v>93</v>
          </cell>
          <cell r="D11">
            <v>86</v>
          </cell>
          <cell r="E11">
            <v>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0"/>
    <pageSetUpPr fitToPage="1"/>
  </sheetPr>
  <dimension ref="A1:M34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25.00390625" style="5" customWidth="1"/>
    <col min="2" max="2" width="11.421875" style="5" customWidth="1"/>
    <col min="3" max="6" width="14.7109375" style="5" customWidth="1"/>
    <col min="7" max="7" width="5.00390625" style="5" customWidth="1"/>
    <col min="8" max="8" width="5.57421875" style="5" customWidth="1"/>
    <col min="9" max="16384" width="11.421875" style="5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8" ht="15.75">
      <c r="A2" s="3"/>
      <c r="B2" s="3"/>
      <c r="C2" s="4"/>
      <c r="D2" s="4"/>
      <c r="E2" s="4"/>
      <c r="F2" s="4"/>
      <c r="H2" s="2"/>
    </row>
    <row r="3" spans="1:8" ht="36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H3" s="2"/>
    </row>
    <row r="4" spans="1:8" ht="12.75">
      <c r="A4" s="8" t="s">
        <v>7</v>
      </c>
      <c r="B4" s="8"/>
      <c r="C4" s="9"/>
      <c r="D4" s="9"/>
      <c r="E4" s="9"/>
      <c r="F4" s="9"/>
      <c r="H4" s="2"/>
    </row>
    <row r="5" spans="1:8" ht="12.75">
      <c r="A5" s="10" t="s">
        <v>8</v>
      </c>
      <c r="B5" s="11">
        <f>196+3</f>
        <v>199</v>
      </c>
      <c r="C5" s="12">
        <v>55873</v>
      </c>
      <c r="D5" s="12">
        <v>7016</v>
      </c>
      <c r="E5" s="12">
        <v>5483</v>
      </c>
      <c r="F5" s="12">
        <v>5925</v>
      </c>
      <c r="H5" s="2"/>
    </row>
    <row r="6" spans="1:8" ht="12.75">
      <c r="A6" s="10" t="s">
        <v>9</v>
      </c>
      <c r="B6" s="11">
        <f>103+3</f>
        <v>106</v>
      </c>
      <c r="C6" s="12">
        <v>21391</v>
      </c>
      <c r="D6" s="12">
        <v>5158</v>
      </c>
      <c r="E6" s="12">
        <v>3969</v>
      </c>
      <c r="F6" s="12">
        <v>4457</v>
      </c>
      <c r="H6" s="2"/>
    </row>
    <row r="7" spans="1:8" ht="12.75">
      <c r="A7" s="10" t="s">
        <v>10</v>
      </c>
      <c r="B7" s="11" t="s">
        <v>11</v>
      </c>
      <c r="C7" s="12">
        <v>36700</v>
      </c>
      <c r="D7" s="12">
        <v>9356</v>
      </c>
      <c r="E7" s="11">
        <v>7361</v>
      </c>
      <c r="F7" s="12">
        <v>8127</v>
      </c>
      <c r="H7" s="2"/>
    </row>
    <row r="8" spans="1:8" ht="12.75">
      <c r="A8" s="10" t="s">
        <v>12</v>
      </c>
      <c r="B8" s="11">
        <v>105</v>
      </c>
      <c r="C8" s="12">
        <v>18426</v>
      </c>
      <c r="D8" s="12">
        <v>3365</v>
      </c>
      <c r="E8" s="11">
        <v>2425</v>
      </c>
      <c r="F8" s="12">
        <v>2561</v>
      </c>
      <c r="H8" s="2"/>
    </row>
    <row r="9" spans="1:8" ht="12.75">
      <c r="A9" s="8" t="s">
        <v>13</v>
      </c>
      <c r="B9" s="13"/>
      <c r="C9" s="14"/>
      <c r="D9" s="14"/>
      <c r="E9" s="14"/>
      <c r="F9" s="15"/>
      <c r="H9" s="2"/>
    </row>
    <row r="10" spans="1:8" ht="12.75">
      <c r="A10" s="10" t="s">
        <v>8</v>
      </c>
      <c r="B10" s="11">
        <f>113+3</f>
        <v>116</v>
      </c>
      <c r="C10" s="12">
        <v>4024</v>
      </c>
      <c r="D10" s="11">
        <v>827</v>
      </c>
      <c r="E10" s="11">
        <v>696</v>
      </c>
      <c r="F10" s="12">
        <v>764</v>
      </c>
      <c r="H10" s="2"/>
    </row>
    <row r="11" spans="1:8" ht="12.75">
      <c r="A11" s="10" t="s">
        <v>14</v>
      </c>
      <c r="B11" s="11">
        <f>11+1</f>
        <v>12</v>
      </c>
      <c r="C11" s="11">
        <v>460</v>
      </c>
      <c r="D11" s="11">
        <v>88</v>
      </c>
      <c r="E11" s="11">
        <v>70</v>
      </c>
      <c r="F11" s="12">
        <v>70</v>
      </c>
      <c r="H11" s="2"/>
    </row>
    <row r="12" spans="1:8" ht="12.75">
      <c r="A12" s="10" t="s">
        <v>9</v>
      </c>
      <c r="B12" s="11">
        <f>58+2</f>
        <v>60</v>
      </c>
      <c r="C12" s="11">
        <v>392</v>
      </c>
      <c r="D12" s="11">
        <v>101</v>
      </c>
      <c r="E12" s="11">
        <v>78</v>
      </c>
      <c r="F12" s="12">
        <v>81</v>
      </c>
      <c r="H12" s="2"/>
    </row>
    <row r="13" spans="1:8" ht="12.75">
      <c r="A13" s="10" t="s">
        <v>10</v>
      </c>
      <c r="B13" s="11">
        <f>82+2</f>
        <v>84</v>
      </c>
      <c r="C13" s="11">
        <v>709</v>
      </c>
      <c r="D13" s="11">
        <v>203</v>
      </c>
      <c r="E13" s="11">
        <v>150</v>
      </c>
      <c r="F13" s="12">
        <v>160</v>
      </c>
      <c r="H13" s="2"/>
    </row>
    <row r="14" spans="1:8" ht="12.75">
      <c r="A14" s="10" t="s">
        <v>12</v>
      </c>
      <c r="B14" s="11">
        <f>61+2</f>
        <v>63</v>
      </c>
      <c r="C14" s="12">
        <v>324</v>
      </c>
      <c r="D14" s="11">
        <v>67</v>
      </c>
      <c r="E14" s="11">
        <v>52</v>
      </c>
      <c r="F14" s="12">
        <v>54</v>
      </c>
      <c r="H14" s="2"/>
    </row>
    <row r="15" spans="1:8" ht="12.75">
      <c r="A15" s="8" t="s">
        <v>15</v>
      </c>
      <c r="B15" s="13"/>
      <c r="C15" s="14"/>
      <c r="D15" s="14"/>
      <c r="E15" s="14"/>
      <c r="F15" s="15"/>
      <c r="H15" s="2"/>
    </row>
    <row r="16" spans="1:8" ht="12.75">
      <c r="A16" s="10" t="s">
        <v>9</v>
      </c>
      <c r="B16" s="11">
        <f>7</f>
        <v>7</v>
      </c>
      <c r="C16" s="11">
        <v>196</v>
      </c>
      <c r="D16" s="11">
        <v>46</v>
      </c>
      <c r="E16" s="11">
        <v>34</v>
      </c>
      <c r="F16" s="12">
        <v>38</v>
      </c>
      <c r="H16" s="2"/>
    </row>
    <row r="17" spans="1:8" ht="12.75">
      <c r="A17" s="10" t="s">
        <v>10</v>
      </c>
      <c r="B17" s="11">
        <f>23+2</f>
        <v>25</v>
      </c>
      <c r="C17" s="11">
        <v>488</v>
      </c>
      <c r="D17" s="11">
        <v>124</v>
      </c>
      <c r="E17" s="11">
        <v>89</v>
      </c>
      <c r="F17" s="12">
        <v>101</v>
      </c>
      <c r="H17" s="2"/>
    </row>
    <row r="18" spans="1:8" ht="12.75">
      <c r="A18" s="10" t="s">
        <v>12</v>
      </c>
      <c r="B18" s="11">
        <f>21+2</f>
        <v>23</v>
      </c>
      <c r="C18" s="12">
        <v>262</v>
      </c>
      <c r="D18" s="11">
        <v>51</v>
      </c>
      <c r="E18" s="11">
        <v>45</v>
      </c>
      <c r="F18" s="12">
        <v>49</v>
      </c>
      <c r="H18" s="2"/>
    </row>
    <row r="19" spans="1:8" ht="12.75">
      <c r="A19" s="8" t="s">
        <v>16</v>
      </c>
      <c r="B19" s="13"/>
      <c r="C19" s="14"/>
      <c r="D19" s="14"/>
      <c r="E19" s="14"/>
      <c r="F19" s="15"/>
      <c r="H19" s="2"/>
    </row>
    <row r="20" spans="1:6" ht="12.75">
      <c r="A20" s="10" t="s">
        <v>12</v>
      </c>
      <c r="B20" s="11">
        <f>12+2</f>
        <v>14</v>
      </c>
      <c r="C20" s="12">
        <v>99</v>
      </c>
      <c r="D20" s="11">
        <v>20</v>
      </c>
      <c r="E20" s="11">
        <v>18</v>
      </c>
      <c r="F20" s="12">
        <v>14</v>
      </c>
    </row>
    <row r="21" spans="1:13" s="19" customFormat="1" ht="12.75">
      <c r="A21" s="16" t="s">
        <v>17</v>
      </c>
      <c r="B21" s="17">
        <v>200</v>
      </c>
      <c r="C21" s="18">
        <f>SUM(C5:C20)</f>
        <v>139344</v>
      </c>
      <c r="D21" s="18">
        <f>SUM(D5:D20)</f>
        <v>26422</v>
      </c>
      <c r="E21" s="18">
        <f>SUM(E5:E20)</f>
        <v>20470</v>
      </c>
      <c r="F21" s="18">
        <f>SUM(F5:F20)</f>
        <v>22401</v>
      </c>
      <c r="H21" s="5"/>
      <c r="I21" s="5"/>
      <c r="J21" s="5"/>
      <c r="K21" s="5"/>
      <c r="L21" s="5"/>
      <c r="M21" s="5"/>
    </row>
    <row r="22" spans="1:6" ht="24" customHeight="1">
      <c r="A22" s="20" t="s">
        <v>18</v>
      </c>
      <c r="B22" s="21"/>
      <c r="C22" s="22"/>
      <c r="D22" s="22"/>
      <c r="E22" s="22"/>
      <c r="F22" s="23"/>
    </row>
    <row r="23" spans="1:6" ht="35.25" customHeight="1">
      <c r="A23" s="20" t="s">
        <v>19</v>
      </c>
      <c r="B23" s="21"/>
      <c r="C23" s="22"/>
      <c r="D23" s="22"/>
      <c r="E23" s="22"/>
      <c r="F23" s="23"/>
    </row>
    <row r="24" spans="1:6" ht="22.5" customHeight="1">
      <c r="A24" s="20" t="s">
        <v>20</v>
      </c>
      <c r="B24" s="21"/>
      <c r="C24" s="22"/>
      <c r="D24" s="22"/>
      <c r="E24" s="22"/>
      <c r="F24" s="23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30" customHeight="1">
      <c r="A34"/>
      <c r="B34"/>
      <c r="C34"/>
      <c r="D34"/>
      <c r="E34"/>
      <c r="F34"/>
    </row>
  </sheetData>
  <sheetProtection/>
  <mergeCells count="4">
    <mergeCell ref="A1:F1"/>
    <mergeCell ref="A22:F22"/>
    <mergeCell ref="A23:F23"/>
    <mergeCell ref="A24:F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2012-06-06T08:37:41Z</dcterms:created>
  <dcterms:modified xsi:type="dcterms:W3CDTF">2012-06-06T08:37:50Z</dcterms:modified>
  <cp:category/>
  <cp:version/>
  <cp:contentType/>
  <cp:contentStatus/>
</cp:coreProperties>
</file>